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activeTab="1"/>
  </bookViews>
  <sheets>
    <sheet name="Rekapitulace" sheetId="1" r:id="rId1"/>
    <sheet name="Položkově" sheetId="2" r:id="rId2"/>
  </sheets>
  <definedNames>
    <definedName name="dph1">NA()</definedName>
    <definedName name="dph2">NA()</definedName>
    <definedName name="dph3">NA()</definedName>
    <definedName name="footer">NA()</definedName>
    <definedName name="footer2">"$položkově.$#ref" "$#REF!"</definedName>
    <definedName name="head1">NA()</definedName>
    <definedName name="Header">NA()</definedName>
    <definedName name="Header2">"$položkově.$#ref" "$#REF!"</definedName>
    <definedName name="Hlava1">NA()</definedName>
    <definedName name="Hlava2">NA()</definedName>
    <definedName name="Hlava3">NA()</definedName>
    <definedName name="Hlava4">NA()</definedName>
    <definedName name="pol1">"$položkově.$#ref" "$#REF!"</definedName>
    <definedName name="pol2">"$položkově.$#ref" "$#REF!"</definedName>
    <definedName name="pol3">"$položkově.$#ref" "$#REF!"</definedName>
    <definedName name="polbezcen1">"$položkově.$#ref" "$#REF!"</definedName>
    <definedName name="polcen2">"$položkově.$#ref" "$#REF!"</definedName>
    <definedName name="polcen3">"$položkově.$#ref" "$#REF!"</definedName>
    <definedName name="Poznamka">NA()</definedName>
    <definedName name="ZakHead">NA()</definedName>
  </definedNames>
  <calcPr fullCalcOnLoad="1"/>
</workbook>
</file>

<file path=xl/sharedStrings.xml><?xml version="1.0" encoding="utf-8"?>
<sst xmlns="http://schemas.openxmlformats.org/spreadsheetml/2006/main" count="365" uniqueCount="184">
  <si>
    <t>SSHR Osočkan</t>
  </si>
  <si>
    <t>Rozpočet 7103</t>
  </si>
  <si>
    <t>Rekapitulace rozpočtu</t>
  </si>
  <si>
    <t>HLAVA III.</t>
  </si>
  <si>
    <t>Základní rozpočtové náklady</t>
  </si>
  <si>
    <t>Příprava kabelových tras</t>
  </si>
  <si>
    <t>Dodávky celkem</t>
  </si>
  <si>
    <t>Zemní práce</t>
  </si>
  <si>
    <t>Montážní práce a služby celkem</t>
  </si>
  <si>
    <t>Celkem</t>
  </si>
  <si>
    <t>Celkem bez DPH</t>
  </si>
  <si>
    <t>Daň z přidané hodnoty (DPH)</t>
  </si>
  <si>
    <t xml:space="preserve">Sazba DPH </t>
  </si>
  <si>
    <t>21% z</t>
  </si>
  <si>
    <t>DPH Celkem</t>
  </si>
  <si>
    <t>Celkem s DPH</t>
  </si>
  <si>
    <t>Zpracoval:</t>
  </si>
  <si>
    <t>Petr Vítek</t>
  </si>
  <si>
    <t>Dne:</t>
  </si>
  <si>
    <t>Ing. Jan Bukolský</t>
  </si>
  <si>
    <t>Příprava kabelových tras, montáž + dodávka</t>
  </si>
  <si>
    <t>No.</t>
  </si>
  <si>
    <t>Popis položky</t>
  </si>
  <si>
    <t>Počet</t>
  </si>
  <si>
    <t>Jedn. cena</t>
  </si>
  <si>
    <t>Svorka uzemňovací (mont. vč. materiálu)</t>
  </si>
  <si>
    <t>ks</t>
  </si>
  <si>
    <t>Změření zemního odporu</t>
  </si>
  <si>
    <t>CY 6H</t>
  </si>
  <si>
    <t>m</t>
  </si>
  <si>
    <t>Uzem.kabelových skříní (mont. vč. materiálu)</t>
  </si>
  <si>
    <t>Vodič v trubkovodu CY 6</t>
  </si>
  <si>
    <t>Prostup zdivem (vrtání do pr.50) z tvrdě pál.cih.,stř.tvrd.kamene,tl.15cm</t>
  </si>
  <si>
    <t>Prostup zdivem (vrtání do pr.50) z tvrdě pál.cih.,stř.tvrd.kamene,tl.45cm</t>
  </si>
  <si>
    <t>Průraz stropem</t>
  </si>
  <si>
    <t>Prostup 0,5x0,5m do suterénu</t>
  </si>
  <si>
    <t>Krabice 125x125 na povrch</t>
  </si>
  <si>
    <t>Krabice 125x125 na sloup, IP64</t>
  </si>
  <si>
    <t>Bezhalogenová trubka pevná pr.25mm na povrchu (mont. vč. materiálu)</t>
  </si>
  <si>
    <t>Příchytka univerzální pro tr. ø 25</t>
  </si>
  <si>
    <t>Trubka ohebná PVC  pod omítkou, v podhledu 25 mm (mont. vč. materiálu)</t>
  </si>
  <si>
    <t>Vodič v trubkovodu AY 2,5</t>
  </si>
  <si>
    <t>AY 2,5 B</t>
  </si>
  <si>
    <t>Žlab PVC 40/ 20 mm  (mont. vč. základního i instalačního materiálu)</t>
  </si>
  <si>
    <t>Osazení hmoždinky 6 mm cihla pálená (mont. vč. materiálu)</t>
  </si>
  <si>
    <t>Protipož.ucpávka průch.stropem t= do 50 cm (mont. vč. materiálu)</t>
  </si>
  <si>
    <t>m2</t>
  </si>
  <si>
    <t>Trubka PE ø 40</t>
  </si>
  <si>
    <t>Vytyčení trati kabel.ved.v zast.prostoru</t>
  </si>
  <si>
    <t>km</t>
  </si>
  <si>
    <t>Rozbití živičného povrchu</t>
  </si>
  <si>
    <t>Živičný povrch-zapravení</t>
  </si>
  <si>
    <t>Hloubení kabelové rýhy 60cm šir.,155cm hlub.,zem.tř.4</t>
  </si>
  <si>
    <t>Hloubení kabelové rýhy 60cm šir.,120cm hlub.,zem.tř.4</t>
  </si>
  <si>
    <t>Hloubení kabelové rýhy 35cm šir.,50cm hlub.,zem.tř.4</t>
  </si>
  <si>
    <t>Pažení výkopu nad 1,3m</t>
  </si>
  <si>
    <t>Výkop pro kabelovou šachu 120x100x160, osazení</t>
  </si>
  <si>
    <t>Zř.kab.lože,kop.pís.,tl.zás.vrst.10cm</t>
  </si>
  <si>
    <t>Betonový základ do rostlé zeminy bez bednění pro stožár</t>
  </si>
  <si>
    <t>m3</t>
  </si>
  <si>
    <t>Doprava betonu na stavbu</t>
  </si>
  <si>
    <t>Kabelový prostup z PVC rour, ø 110cm</t>
  </si>
  <si>
    <t>Ruční zához  kabelové rýhy 60cm šir.,155cm hlub.,zem.tř.4</t>
  </si>
  <si>
    <t>Ruční zához  kabelové rýhy 60cm šir.,120cm hlub.,zem.tř.4</t>
  </si>
  <si>
    <t>Ruční zához  kabelové rýhy 35cm šir.,50cm hlub.,zem.tř.4</t>
  </si>
  <si>
    <t>Hutnění zeminy,vrstva zeminy do 20 cm</t>
  </si>
  <si>
    <t>Doprava písku na stavbu</t>
  </si>
  <si>
    <t>Osetí povrchu travou</t>
  </si>
  <si>
    <t>Krytí kab.fólie výstražné z PVC, šířka 33 cm</t>
  </si>
  <si>
    <t>Stožár ocelový 7m, 159/133/114, vč. vybavení</t>
  </si>
  <si>
    <t>Kabelovod plastový, 9 otv.</t>
  </si>
  <si>
    <t>Šachta PE 800x100, h. 1,2m, víko ocel</t>
  </si>
  <si>
    <t>Těsnění pro 1 díl</t>
  </si>
  <si>
    <t>Řezání prostupu do šachty pro kabelovod</t>
  </si>
  <si>
    <t>Vrtání prostupu do ø 120mm</t>
  </si>
  <si>
    <t>Rozvod uzavřeného televizního okruhu - montáž</t>
  </si>
  <si>
    <t>Montáž kabelu CYKY</t>
  </si>
  <si>
    <t>Profuk. svetlovod.kabelu do 12vl.</t>
  </si>
  <si>
    <t>Zatažení mikrotrubičky 10mm</t>
  </si>
  <si>
    <t>Svaření 1 vl. svetlovod.kabelu  - vlákna SM</t>
  </si>
  <si>
    <t>Příprava svetlovod.kab. k ukonč., spojk. do 12vl.</t>
  </si>
  <si>
    <t xml:space="preserve">Uložení konce (spoj) svetlovod kab. do 12vl. v kab. rozv. </t>
  </si>
  <si>
    <t>Montáž panelu 19" pro ukončení opt.kab. do 24 portů prázdný</t>
  </si>
  <si>
    <t>Montáž adaptéru  (MT-RJ, SC, ST)  pro vlákna SM</t>
  </si>
  <si>
    <t>Montáž pigtailu pro vlákna SM</t>
  </si>
  <si>
    <t>Montáž kazety pro sváry na kabelu  - vlákna SM</t>
  </si>
  <si>
    <t>Ochrana sváru vlákna SM</t>
  </si>
  <si>
    <t>Uložení délkové rezervy opt.kabelu do 50m  - vlákna SM</t>
  </si>
  <si>
    <t>Měření na jednom vlákně SM opt.kabelu</t>
  </si>
  <si>
    <t>Montáž 19" panelu do 24 portů RJ 45 - nestín.</t>
  </si>
  <si>
    <t>Uložení kabelu 5.-6.kat. nestín. do trubky, žlabu, na rošt</t>
  </si>
  <si>
    <t>Ukončení - forma na kabelu 5.-6.kat. nestín.</t>
  </si>
  <si>
    <t>Měření 1 segmentu kabelu 5.-6.kat. nestín.</t>
  </si>
  <si>
    <t>Údaj do měř. protokolu pro 1 segment sítě 5.-6. kat. nestín.</t>
  </si>
  <si>
    <t>Montáž konektoru RJ45</t>
  </si>
  <si>
    <t>Kompletace a vyhotovení měřícího protokolu</t>
  </si>
  <si>
    <t>hod</t>
  </si>
  <si>
    <t>Montáž stojanové 19" skříně (RACKu) do  40U</t>
  </si>
  <si>
    <t>Montáž kompletního panelu přívodu NN</t>
  </si>
  <si>
    <t>Montáž ventilační jednotky do RACKu</t>
  </si>
  <si>
    <t>Závěrečné práce ve skříni RACK</t>
  </si>
  <si>
    <t>Montáž přepěťové ochrany</t>
  </si>
  <si>
    <t>Montáž napájení PoE</t>
  </si>
  <si>
    <t>Montáž mediakonvertoru</t>
  </si>
  <si>
    <t>Montáž napájecího zdroje, vč. jištění do rozv. NN</t>
  </si>
  <si>
    <t>Montáž konzole na zeď, sloup</t>
  </si>
  <si>
    <t>Montáž kamery v krytu</t>
  </si>
  <si>
    <t>Zprovoznění kamery venkovní</t>
  </si>
  <si>
    <t>Montáž monitoru</t>
  </si>
  <si>
    <t>Montáž videoústředny digitální + nastavení</t>
  </si>
  <si>
    <t>Nastavení systému</t>
  </si>
  <si>
    <t>Instalace SOFTWARE (kompletní)</t>
  </si>
  <si>
    <t>Rozvod uzavřeného televizního okruhu - dodávka</t>
  </si>
  <si>
    <t>ST-ST simplex adaptér SM</t>
  </si>
  <si>
    <t>SC-SC simplex adaptér SM</t>
  </si>
  <si>
    <t>Pigtail 9/125 ST SM OS1 1,5m</t>
  </si>
  <si>
    <t>Pigtail 9/125 SC SM OS1 1,5m</t>
  </si>
  <si>
    <t>Teplem smrštitelná ochrana sváru 61mm</t>
  </si>
  <si>
    <t>Standartní optická kazeta s držákem na 12 svárů, s víčkem</t>
  </si>
  <si>
    <t>Optický rozvaděč 2x12 svárů</t>
  </si>
  <si>
    <t>Patch kabel 9/125 SC/SC 1m OS1 SM</t>
  </si>
  <si>
    <t>35U, stojanová skříň 19" - zákl. provedení 600x600</t>
  </si>
  <si>
    <t>Kabel UTP, kat.5E, 4páry</t>
  </si>
  <si>
    <t>UTP kat. 5E patch kabel 2 metry</t>
  </si>
  <si>
    <t>Patch panel 1U, 24xRJ45, kat. 5E, 568B</t>
  </si>
  <si>
    <t>PAN EL (6xzás., dvoj. jistič, šňůra )</t>
  </si>
  <si>
    <t>VNT 6 (ventilace 6x21 W pro stojanové rozv. )</t>
  </si>
  <si>
    <t>Mikrotrubička HDPE ø 10</t>
  </si>
  <si>
    <t>Optický kabel, SM, 2vl., 9/125, 2,8mm, pro zafouknutí</t>
  </si>
  <si>
    <t>Optický kabel, SM, 12vl., 9/125, 2,8mm, pro zafouknutí</t>
  </si>
  <si>
    <t>Switch 24x RJ-45, 10/100/1000</t>
  </si>
  <si>
    <t>PoE napájení</t>
  </si>
  <si>
    <t>Přepěťová ochrana LAN+PoE</t>
  </si>
  <si>
    <t>Vana výsuvného panelu</t>
  </si>
  <si>
    <t>Čelo panelu  pro osazení 12xDST nebo 12xDSC, neosazený</t>
  </si>
  <si>
    <t>Mediakovertor LAN-optika s přepěťovou ochranou 1kA (na straně rozvaděče)</t>
  </si>
  <si>
    <t>HDD SATA 3TB</t>
  </si>
  <si>
    <t>Napájecí zdroj 230V/24VAC, 100W</t>
  </si>
  <si>
    <t>Napájecí adaptér 230V/24VAC, 30W</t>
  </si>
  <si>
    <t>Kabel CYKY 3x1,5</t>
  </si>
  <si>
    <t>El. zabezpečovací signalizace - montáž</t>
  </si>
  <si>
    <t>Kabel SYKFY do 5x2x0,5  v trubkách, žlabech, lištách</t>
  </si>
  <si>
    <t>FTP v trubkách, lištách, žlabu</t>
  </si>
  <si>
    <t>Forma kabelová do délky 0,5 m na kabelu do 5x2</t>
  </si>
  <si>
    <t>MONT. PŘEPĚŤOVÉ OCHRANY NA SBĚRNICI EZS</t>
  </si>
  <si>
    <t>MONT CIDLA INFRAPASIVNIHO</t>
  </si>
  <si>
    <t>MONT PRIDAV. ZALOH. ZDROJE</t>
  </si>
  <si>
    <t>MONTÁŽ  MAG. SPINACE</t>
  </si>
  <si>
    <t>MONT. BEZDRÁTOVÉHO ROZHRANÍ</t>
  </si>
  <si>
    <t>MONT. SÍŤOVÉHO PŘÍVODU (vč. jističe, práce v rozvaděči NN)</t>
  </si>
  <si>
    <t>MONTÁŽ KLÁVESNICE</t>
  </si>
  <si>
    <t>MONTÁŽ KONCENTRÁTORU</t>
  </si>
  <si>
    <t>MONT. KOMUNIKÁTORU</t>
  </si>
  <si>
    <t>Naprogr.většího syst. EZS</t>
  </si>
  <si>
    <t>El. zabezpečovací signalizace - dodávka</t>
  </si>
  <si>
    <t>SYKFY [3x2x0,50]</t>
  </si>
  <si>
    <t>FTP cat.5e</t>
  </si>
  <si>
    <t>Duální detektor PIR+MW</t>
  </si>
  <si>
    <t>Tísňové tlačítko bezdrátové</t>
  </si>
  <si>
    <t>Tísňové tlačítko</t>
  </si>
  <si>
    <t>Bezdrátový sběrnicový HUB</t>
  </si>
  <si>
    <t>Bezkontaktní EM karta</t>
  </si>
  <si>
    <t>Přepěťová ochrana pro EZS do 1A</t>
  </si>
  <si>
    <t xml:space="preserve">Lineární zálohovaný zdroj v kovovém krytu 13,8 Vss / 1A </t>
  </si>
  <si>
    <t>Komunikátor Analog. tel., Contact ID, TCP/IP, USB</t>
  </si>
  <si>
    <t>Infradetektor, dosah 15m, pohled pod detektor, průmyslové provedení</t>
  </si>
  <si>
    <t>univerzální držák PIR čidel - na zeď</t>
  </si>
  <si>
    <t>MG kontakt plastový čtyřdrátový s pracovní mezerou 20 mm</t>
  </si>
  <si>
    <t>MG kontakt hliníkový čtyřdrátový s úhelníkem a pracovní mezerou 50mm</t>
  </si>
  <si>
    <t>Zabezpečovací ústředna v kovovém krytu s prostorem pro AKU max. 17Ah, odnímatelné víko, včetně zdroje, min. 30 podsystémů, 200 zón, s možností logických vazeb vstupů a výstupů</t>
  </si>
  <si>
    <t>Ovládací klávesnice s vestavěnou čtečkou</t>
  </si>
  <si>
    <t>8-mi smyčkový koncentrátor v kovovém krytu</t>
  </si>
  <si>
    <t>Aku.  12V 17 181x76x167 5,9 5 - 7</t>
  </si>
  <si>
    <t>P. Vítek</t>
  </si>
  <si>
    <t>¨T. Váňa</t>
  </si>
  <si>
    <t>T. Váňa</t>
  </si>
  <si>
    <t>Záložní zdroj záznamového zařízení</t>
  </si>
  <si>
    <t>spr.</t>
  </si>
  <si>
    <t>Signalizační tablo (signalizace všech zón)</t>
  </si>
  <si>
    <t>2 Mpix, Motor Zoom objektiv 2.8-12mm, 1/1.8 CMOS ,3-stream, WDR - 120dB, LED IR 40m, venkovní</t>
  </si>
  <si>
    <t>Síťové úložiště pro min. 5 HDD, 32 kam., šírka pásma min. 320 Mb/s, H.265, LAN 1Gb</t>
  </si>
  <si>
    <t>Grafická nadstavba včetně PC s OS Win 7/8 a LED HD 24" monitoru + instalace</t>
  </si>
  <si>
    <t>Systémový monitor včetně držáku</t>
  </si>
  <si>
    <t>Mediakonvertor LAN-optika s přepěťovou ochranou 1kA, napájení PoE (na straně u kamer) větně krabice min. IP 54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</si>
</sst>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4">
    <font>
      <sz val="9"/>
      <name val="Arial CE"/>
      <family val="2"/>
    </font>
    <font>
      <sz val="10"/>
      <name val="Arial"/>
      <family val="0"/>
    </font>
    <font>
      <i/>
      <sz val="10"/>
      <name val="Times New Roman CE"/>
      <family val="1"/>
    </font>
    <font>
      <b/>
      <i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3" xfId="0" applyNumberFormat="1" applyBorder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130" zoomScaleSheetLayoutView="130" zoomScalePageLayoutView="0" workbookViewId="0" topLeftCell="A1">
      <selection activeCell="G21" sqref="G21"/>
    </sheetView>
  </sheetViews>
  <sheetFormatPr defaultColWidth="10.00390625" defaultRowHeight="12"/>
  <cols>
    <col min="1" max="1" width="13.625" style="0" customWidth="1"/>
    <col min="2" max="2" width="34.75390625" style="0" customWidth="1"/>
    <col min="3" max="3" width="8.875" style="0" customWidth="1"/>
    <col min="4" max="4" width="17.75390625" style="0" customWidth="1"/>
    <col min="5" max="5" width="21.75390625" style="0" customWidth="1"/>
  </cols>
  <sheetData>
    <row r="1" spans="1:5" ht="12.75">
      <c r="A1" s="1"/>
      <c r="B1" s="2"/>
      <c r="C1" s="3"/>
      <c r="D1" s="3"/>
      <c r="E1" s="3"/>
    </row>
    <row r="2" spans="1:5" ht="18" customHeight="1">
      <c r="A2" s="59" t="s">
        <v>0</v>
      </c>
      <c r="B2" s="59"/>
      <c r="C2" s="59"/>
      <c r="D2" s="59"/>
      <c r="E2" s="59"/>
    </row>
    <row r="3" spans="1:5" ht="18.75">
      <c r="A3" s="4"/>
      <c r="B3" s="5"/>
      <c r="C3" s="5"/>
      <c r="D3" s="5"/>
      <c r="E3" s="5"/>
    </row>
    <row r="4" spans="1:5" ht="15.75">
      <c r="A4" s="60" t="s">
        <v>1</v>
      </c>
      <c r="B4" s="60"/>
      <c r="C4" s="60"/>
      <c r="D4" s="60"/>
      <c r="E4" s="60"/>
    </row>
    <row r="5" spans="1:5" ht="12.75">
      <c r="A5" s="6"/>
      <c r="B5" s="7"/>
      <c r="C5" s="7"/>
      <c r="D5" s="7"/>
      <c r="E5" s="7"/>
    </row>
    <row r="6" spans="1:5" ht="12.75">
      <c r="A6" s="6"/>
      <c r="B6" s="7"/>
      <c r="C6" s="7"/>
      <c r="D6" s="7"/>
      <c r="E6" s="7"/>
    </row>
    <row r="7" spans="1:5" ht="15">
      <c r="A7" s="3"/>
      <c r="B7" s="8" t="s">
        <v>2</v>
      </c>
      <c r="C7" s="3"/>
      <c r="D7" s="3"/>
      <c r="E7" s="3"/>
    </row>
    <row r="8" spans="1:2" ht="15">
      <c r="A8" s="9" t="s">
        <v>3</v>
      </c>
      <c r="B8" s="9" t="s">
        <v>4</v>
      </c>
    </row>
    <row r="9" spans="1:5" ht="15">
      <c r="A9" s="9"/>
      <c r="B9" t="s">
        <v>5</v>
      </c>
      <c r="E9" s="10">
        <f>Položkově!G28</f>
        <v>0</v>
      </c>
    </row>
    <row r="10" spans="2:5" ht="12">
      <c r="B10" t="s">
        <v>6</v>
      </c>
      <c r="E10" s="10">
        <f>Položkově!G134+Položkově!G178</f>
        <v>0</v>
      </c>
    </row>
    <row r="11" spans="2:5" ht="12">
      <c r="B11" t="s">
        <v>7</v>
      </c>
      <c r="E11" s="10">
        <f>Položkově!G57</f>
        <v>0</v>
      </c>
    </row>
    <row r="12" spans="2:5" ht="12">
      <c r="B12" t="s">
        <v>8</v>
      </c>
      <c r="E12" s="10">
        <f>+Položkově!G97+Položkově!G152</f>
        <v>0</v>
      </c>
    </row>
    <row r="13" spans="1:5" ht="15">
      <c r="A13" s="11" t="s">
        <v>3</v>
      </c>
      <c r="B13" s="11" t="s">
        <v>9</v>
      </c>
      <c r="C13" s="11"/>
      <c r="D13" s="11"/>
      <c r="E13" s="12">
        <f>SUM(E9:E12)</f>
        <v>0</v>
      </c>
    </row>
    <row r="14" spans="1:5" ht="15">
      <c r="A14" s="13"/>
      <c r="B14" s="11" t="s">
        <v>10</v>
      </c>
      <c r="C14" s="11"/>
      <c r="D14" s="11"/>
      <c r="E14" s="12"/>
    </row>
    <row r="15" spans="2:5" ht="15.75">
      <c r="B15" s="14"/>
      <c r="C15" s="14"/>
      <c r="D15" s="14"/>
      <c r="E15" s="15"/>
    </row>
    <row r="16" spans="1:5" ht="15">
      <c r="A16" s="3"/>
      <c r="B16" s="8" t="s">
        <v>11</v>
      </c>
      <c r="C16" s="3"/>
      <c r="D16" s="3"/>
      <c r="E16" s="16"/>
    </row>
    <row r="17" spans="2:5" ht="12.75">
      <c r="B17" s="17" t="s">
        <v>12</v>
      </c>
      <c r="C17" s="18" t="s">
        <v>13</v>
      </c>
      <c r="D17" s="19">
        <f>E13</f>
        <v>0</v>
      </c>
      <c r="E17" s="20">
        <f>0.21*D17</f>
        <v>0</v>
      </c>
    </row>
    <row r="18" spans="1:5" ht="15">
      <c r="A18" s="3"/>
      <c r="B18" s="21" t="s">
        <v>14</v>
      </c>
      <c r="C18" s="22"/>
      <c r="D18" s="22"/>
      <c r="E18" s="23">
        <f>E17</f>
        <v>0</v>
      </c>
    </row>
    <row r="19" spans="1:5" ht="15">
      <c r="A19" s="13"/>
      <c r="B19" s="11" t="s">
        <v>15</v>
      </c>
      <c r="C19" s="24"/>
      <c r="D19" s="24"/>
      <c r="E19" s="12">
        <f>E18+E13</f>
        <v>0</v>
      </c>
    </row>
    <row r="21" spans="1:5" ht="12.75">
      <c r="A21" s="25" t="s">
        <v>16</v>
      </c>
      <c r="B21" s="25" t="s">
        <v>17</v>
      </c>
      <c r="C21" s="25"/>
      <c r="D21" s="26" t="s">
        <v>18</v>
      </c>
      <c r="E21" s="27">
        <v>42221</v>
      </c>
    </row>
    <row r="22" spans="1:5" ht="12.75">
      <c r="A22" s="25"/>
      <c r="B22" s="25" t="s">
        <v>19</v>
      </c>
      <c r="C22" s="25"/>
      <c r="D22" s="25"/>
      <c r="E22" s="25"/>
    </row>
    <row r="23" ht="12.75">
      <c r="B23" s="25" t="s">
        <v>175</v>
      </c>
    </row>
  </sheetData>
  <sheetProtection selectLockedCells="1" selectUnlockedCells="1"/>
  <mergeCells count="2">
    <mergeCell ref="A2:E2"/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4"/>
  <sheetViews>
    <sheetView tabSelected="1" view="pageBreakPreview" zoomScale="115" zoomScaleSheetLayoutView="115" zoomScalePageLayoutView="0" workbookViewId="0" topLeftCell="A100">
      <selection activeCell="C122" sqref="C122"/>
    </sheetView>
  </sheetViews>
  <sheetFormatPr defaultColWidth="10.00390625" defaultRowHeight="12"/>
  <cols>
    <col min="1" max="1" width="4.125" style="28" customWidth="1"/>
    <col min="2" max="2" width="12.375" style="28" customWidth="1"/>
    <col min="3" max="3" width="53.875" style="29" customWidth="1"/>
    <col min="4" max="4" width="8.75390625" style="28" customWidth="1"/>
    <col min="5" max="5" width="4.75390625" style="28" customWidth="1"/>
    <col min="6" max="6" width="11.00390625" style="28" customWidth="1"/>
    <col min="7" max="7" width="18.125" style="28" customWidth="1"/>
    <col min="8" max="16384" width="10.00390625" style="28" customWidth="1"/>
  </cols>
  <sheetData>
    <row r="1" spans="1:7" ht="12.75">
      <c r="A1" s="1"/>
      <c r="B1" s="1"/>
      <c r="C1" s="30"/>
      <c r="D1" s="31"/>
      <c r="E1" s="31"/>
      <c r="F1" s="31"/>
      <c r="G1" s="31"/>
    </row>
    <row r="2" spans="1:7" ht="34.5" customHeight="1">
      <c r="A2" s="59" t="s">
        <v>0</v>
      </c>
      <c r="B2" s="59"/>
      <c r="C2" s="59"/>
      <c r="D2" s="59"/>
      <c r="E2" s="59"/>
      <c r="F2" s="59"/>
      <c r="G2" s="59"/>
    </row>
    <row r="3" spans="1:7" ht="18.75">
      <c r="A3" s="4"/>
      <c r="B3" s="32"/>
      <c r="C3" s="33"/>
      <c r="D3" s="32"/>
      <c r="E3" s="32"/>
      <c r="F3" s="32"/>
      <c r="G3" s="32"/>
    </row>
    <row r="4" spans="1:7" ht="15.75">
      <c r="A4" s="60" t="s">
        <v>1</v>
      </c>
      <c r="B4" s="60"/>
      <c r="C4" s="60"/>
      <c r="D4" s="60"/>
      <c r="E4" s="60"/>
      <c r="F4" s="60"/>
      <c r="G4" s="60"/>
    </row>
    <row r="5" spans="1:7" ht="15.75">
      <c r="A5" s="34"/>
      <c r="B5" s="6"/>
      <c r="C5" s="35"/>
      <c r="D5" s="6"/>
      <c r="E5" s="6"/>
      <c r="F5" s="6"/>
      <c r="G5" s="6"/>
    </row>
    <row r="6" ht="15.75">
      <c r="C6" s="36" t="s">
        <v>20</v>
      </c>
    </row>
    <row r="7" spans="1:7" ht="12.75">
      <c r="A7" s="37" t="s">
        <v>21</v>
      </c>
      <c r="B7" s="37"/>
      <c r="C7" s="38" t="s">
        <v>22</v>
      </c>
      <c r="D7" s="37"/>
      <c r="E7" s="39" t="s">
        <v>23</v>
      </c>
      <c r="F7" s="39" t="s">
        <v>24</v>
      </c>
      <c r="G7" s="39" t="s">
        <v>9</v>
      </c>
    </row>
    <row r="8" spans="1:7" ht="12.75">
      <c r="A8" s="40">
        <v>1</v>
      </c>
      <c r="B8" s="40"/>
      <c r="C8" s="41" t="s">
        <v>25</v>
      </c>
      <c r="D8" s="40">
        <v>53</v>
      </c>
      <c r="E8" s="40" t="s">
        <v>26</v>
      </c>
      <c r="F8" s="40">
        <v>0</v>
      </c>
      <c r="G8" s="42">
        <f aca="true" t="shared" si="0" ref="G8:G27">D8*F8</f>
        <v>0</v>
      </c>
    </row>
    <row r="9" spans="1:7" ht="12.75">
      <c r="A9" s="40">
        <v>2</v>
      </c>
      <c r="B9" s="40"/>
      <c r="C9" s="41" t="s">
        <v>27</v>
      </c>
      <c r="D9" s="40">
        <v>53</v>
      </c>
      <c r="E9" s="40" t="s">
        <v>26</v>
      </c>
      <c r="F9" s="40">
        <v>0</v>
      </c>
      <c r="G9" s="42">
        <f t="shared" si="0"/>
        <v>0</v>
      </c>
    </row>
    <row r="10" spans="1:7" ht="12.75">
      <c r="A10" s="40">
        <v>3</v>
      </c>
      <c r="B10" s="40"/>
      <c r="C10" s="41" t="s">
        <v>28</v>
      </c>
      <c r="D10" s="40">
        <v>430</v>
      </c>
      <c r="E10" s="40" t="s">
        <v>29</v>
      </c>
      <c r="F10" s="40">
        <v>0</v>
      </c>
      <c r="G10" s="42">
        <f t="shared" si="0"/>
        <v>0</v>
      </c>
    </row>
    <row r="11" spans="1:7" ht="12.75">
      <c r="A11" s="40">
        <v>4</v>
      </c>
      <c r="B11" s="40"/>
      <c r="C11" s="41" t="s">
        <v>30</v>
      </c>
      <c r="D11" s="40">
        <v>25</v>
      </c>
      <c r="E11" s="40" t="s">
        <v>26</v>
      </c>
      <c r="F11" s="40">
        <v>0</v>
      </c>
      <c r="G11" s="42">
        <f t="shared" si="0"/>
        <v>0</v>
      </c>
    </row>
    <row r="12" spans="1:7" ht="12.75">
      <c r="A12" s="40">
        <v>5</v>
      </c>
      <c r="B12" s="40"/>
      <c r="C12" s="41" t="s">
        <v>31</v>
      </c>
      <c r="D12" s="40">
        <v>430</v>
      </c>
      <c r="E12" s="40" t="s">
        <v>29</v>
      </c>
      <c r="F12" s="40">
        <v>0</v>
      </c>
      <c r="G12" s="42">
        <f t="shared" si="0"/>
        <v>0</v>
      </c>
    </row>
    <row r="13" spans="1:7" ht="24">
      <c r="A13" s="40">
        <v>6</v>
      </c>
      <c r="B13" s="40"/>
      <c r="C13" s="41" t="s">
        <v>32</v>
      </c>
      <c r="D13" s="40">
        <v>12</v>
      </c>
      <c r="E13" s="40" t="s">
        <v>26</v>
      </c>
      <c r="F13" s="40">
        <v>0</v>
      </c>
      <c r="G13" s="42">
        <f t="shared" si="0"/>
        <v>0</v>
      </c>
    </row>
    <row r="14" spans="1:7" ht="24">
      <c r="A14" s="40">
        <v>7</v>
      </c>
      <c r="B14" s="40"/>
      <c r="C14" s="41" t="s">
        <v>33</v>
      </c>
      <c r="D14" s="40">
        <v>52</v>
      </c>
      <c r="E14" s="40" t="s">
        <v>26</v>
      </c>
      <c r="F14" s="40">
        <v>0</v>
      </c>
      <c r="G14" s="42">
        <f t="shared" si="0"/>
        <v>0</v>
      </c>
    </row>
    <row r="15" spans="1:7" ht="12.75">
      <c r="A15" s="40">
        <v>8</v>
      </c>
      <c r="B15" s="40"/>
      <c r="C15" s="41" t="s">
        <v>34</v>
      </c>
      <c r="D15" s="40">
        <v>4</v>
      </c>
      <c r="E15" s="40" t="s">
        <v>26</v>
      </c>
      <c r="F15" s="40">
        <v>0</v>
      </c>
      <c r="G15" s="42">
        <f t="shared" si="0"/>
        <v>0</v>
      </c>
    </row>
    <row r="16" spans="1:7" ht="12.75">
      <c r="A16" s="40">
        <v>9</v>
      </c>
      <c r="B16" s="40"/>
      <c r="C16" s="41" t="s">
        <v>35</v>
      </c>
      <c r="D16" s="40">
        <v>2</v>
      </c>
      <c r="E16" s="40" t="s">
        <v>26</v>
      </c>
      <c r="F16" s="40">
        <v>0</v>
      </c>
      <c r="G16" s="42">
        <f t="shared" si="0"/>
        <v>0</v>
      </c>
    </row>
    <row r="17" spans="1:7" ht="12.75">
      <c r="A17" s="40">
        <v>10</v>
      </c>
      <c r="B17" s="40"/>
      <c r="C17" s="41" t="s">
        <v>36</v>
      </c>
      <c r="D17" s="40">
        <v>16</v>
      </c>
      <c r="E17" s="40" t="s">
        <v>26</v>
      </c>
      <c r="F17" s="40">
        <v>0</v>
      </c>
      <c r="G17" s="42">
        <f t="shared" si="0"/>
        <v>0</v>
      </c>
    </row>
    <row r="18" spans="1:7" ht="12.75">
      <c r="A18" s="40">
        <v>11</v>
      </c>
      <c r="B18" s="40"/>
      <c r="C18" s="41" t="s">
        <v>37</v>
      </c>
      <c r="D18" s="40">
        <v>6</v>
      </c>
      <c r="E18" s="40" t="s">
        <v>26</v>
      </c>
      <c r="F18" s="40">
        <v>0</v>
      </c>
      <c r="G18" s="42">
        <f t="shared" si="0"/>
        <v>0</v>
      </c>
    </row>
    <row r="19" spans="1:7" ht="24">
      <c r="A19" s="40">
        <v>12</v>
      </c>
      <c r="B19" s="40"/>
      <c r="C19" s="41" t="s">
        <v>38</v>
      </c>
      <c r="D19" s="40">
        <v>1570</v>
      </c>
      <c r="E19" s="40" t="s">
        <v>29</v>
      </c>
      <c r="F19" s="40">
        <v>0</v>
      </c>
      <c r="G19" s="42">
        <f t="shared" si="0"/>
        <v>0</v>
      </c>
    </row>
    <row r="20" spans="1:7" ht="12.75">
      <c r="A20" s="40">
        <v>13</v>
      </c>
      <c r="B20" s="40"/>
      <c r="C20" s="41" t="s">
        <v>39</v>
      </c>
      <c r="D20" s="40">
        <v>3140</v>
      </c>
      <c r="E20" s="40" t="s">
        <v>26</v>
      </c>
      <c r="F20" s="40">
        <v>0</v>
      </c>
      <c r="G20" s="42">
        <f t="shared" si="0"/>
        <v>0</v>
      </c>
    </row>
    <row r="21" spans="1:7" ht="24">
      <c r="A21" s="40">
        <v>14</v>
      </c>
      <c r="B21" s="40"/>
      <c r="C21" s="41" t="s">
        <v>40</v>
      </c>
      <c r="D21" s="40">
        <v>55</v>
      </c>
      <c r="E21" s="40" t="s">
        <v>29</v>
      </c>
      <c r="F21" s="40">
        <v>0</v>
      </c>
      <c r="G21" s="42">
        <f t="shared" si="0"/>
        <v>0</v>
      </c>
    </row>
    <row r="22" spans="1:7" ht="12.75">
      <c r="A22" s="40">
        <v>15</v>
      </c>
      <c r="B22" s="40"/>
      <c r="C22" s="41" t="s">
        <v>41</v>
      </c>
      <c r="D22" s="40">
        <v>55</v>
      </c>
      <c r="E22" s="40" t="s">
        <v>29</v>
      </c>
      <c r="F22" s="40">
        <v>0</v>
      </c>
      <c r="G22" s="42">
        <f t="shared" si="0"/>
        <v>0</v>
      </c>
    </row>
    <row r="23" spans="1:7" ht="12.75">
      <c r="A23" s="40">
        <v>16</v>
      </c>
      <c r="B23" s="40"/>
      <c r="C23" s="41" t="s">
        <v>42</v>
      </c>
      <c r="D23" s="40">
        <v>55</v>
      </c>
      <c r="E23" s="40" t="s">
        <v>29</v>
      </c>
      <c r="F23" s="40">
        <v>0</v>
      </c>
      <c r="G23" s="42">
        <f t="shared" si="0"/>
        <v>0</v>
      </c>
    </row>
    <row r="24" spans="1:17" ht="24">
      <c r="A24" s="40">
        <v>17</v>
      </c>
      <c r="B24" s="40"/>
      <c r="C24" s="41" t="s">
        <v>43</v>
      </c>
      <c r="D24" s="40">
        <v>55</v>
      </c>
      <c r="E24" s="40" t="s">
        <v>29</v>
      </c>
      <c r="F24" s="40">
        <v>0</v>
      </c>
      <c r="G24" s="42">
        <f t="shared" si="0"/>
        <v>0</v>
      </c>
      <c r="J24"/>
      <c r="K24"/>
      <c r="L24"/>
      <c r="N24" s="43"/>
      <c r="O24" s="44"/>
      <c r="P24"/>
      <c r="Q24"/>
    </row>
    <row r="25" spans="1:12" ht="12.75">
      <c r="A25" s="40">
        <v>18</v>
      </c>
      <c r="B25" s="40"/>
      <c r="C25" s="41" t="s">
        <v>44</v>
      </c>
      <c r="D25" s="40">
        <v>450</v>
      </c>
      <c r="E25" s="40" t="s">
        <v>26</v>
      </c>
      <c r="F25" s="40">
        <v>0</v>
      </c>
      <c r="G25" s="42">
        <f t="shared" si="0"/>
        <v>0</v>
      </c>
      <c r="J25"/>
      <c r="K25"/>
      <c r="L25"/>
    </row>
    <row r="26" spans="1:7" ht="12.75">
      <c r="A26" s="40">
        <v>19</v>
      </c>
      <c r="B26" s="40"/>
      <c r="C26" s="41" t="s">
        <v>45</v>
      </c>
      <c r="D26" s="40">
        <v>5</v>
      </c>
      <c r="E26" s="40" t="s">
        <v>46</v>
      </c>
      <c r="F26" s="40">
        <v>0</v>
      </c>
      <c r="G26" s="42">
        <f t="shared" si="0"/>
        <v>0</v>
      </c>
    </row>
    <row r="27" spans="1:7" ht="12.75">
      <c r="A27" s="40">
        <v>20</v>
      </c>
      <c r="B27" s="40"/>
      <c r="C27" s="41" t="s">
        <v>47</v>
      </c>
      <c r="D27" s="40">
        <v>40</v>
      </c>
      <c r="E27" s="40" t="s">
        <v>29</v>
      </c>
      <c r="F27" s="40">
        <v>0</v>
      </c>
      <c r="G27" s="42">
        <f t="shared" si="0"/>
        <v>0</v>
      </c>
    </row>
    <row r="28" spans="1:7" ht="15">
      <c r="A28" s="45"/>
      <c r="B28" s="45"/>
      <c r="C28" s="46" t="s">
        <v>9</v>
      </c>
      <c r="D28" s="47"/>
      <c r="E28" s="47"/>
      <c r="F28" s="47"/>
      <c r="G28" s="48">
        <f>SUM(G8:G27)</f>
        <v>0</v>
      </c>
    </row>
    <row r="29" spans="2:7" ht="12.75">
      <c r="B29" s="49"/>
      <c r="C29" s="50"/>
      <c r="G29" s="51"/>
    </row>
    <row r="30" spans="1:256" ht="15.75">
      <c r="A30"/>
      <c r="B30"/>
      <c r="C30" s="36" t="s">
        <v>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7" t="s">
        <v>21</v>
      </c>
      <c r="B31" s="37"/>
      <c r="C31" s="38" t="s">
        <v>22</v>
      </c>
      <c r="D31" s="37"/>
      <c r="E31" s="39" t="s">
        <v>23</v>
      </c>
      <c r="F31" s="39" t="s">
        <v>24</v>
      </c>
      <c r="G31" s="39" t="s">
        <v>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40">
        <v>1</v>
      </c>
      <c r="B32" s="40"/>
      <c r="C32" s="41" t="s">
        <v>48</v>
      </c>
      <c r="D32" s="40">
        <v>2</v>
      </c>
      <c r="E32" s="40" t="s">
        <v>49</v>
      </c>
      <c r="F32">
        <v>0</v>
      </c>
      <c r="G32" s="52">
        <f aca="true" t="shared" si="1" ref="G32:G56">F32*D32</f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40">
        <v>2</v>
      </c>
      <c r="B33" s="40"/>
      <c r="C33" s="41" t="s">
        <v>50</v>
      </c>
      <c r="D33" s="40">
        <v>33</v>
      </c>
      <c r="E33" s="40" t="s">
        <v>46</v>
      </c>
      <c r="F33">
        <v>0</v>
      </c>
      <c r="G33" s="52">
        <f t="shared" si="1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0">
        <v>3</v>
      </c>
      <c r="B34" s="40"/>
      <c r="C34" s="41" t="s">
        <v>51</v>
      </c>
      <c r="D34" s="40">
        <v>33</v>
      </c>
      <c r="E34" s="40" t="s">
        <v>46</v>
      </c>
      <c r="F34">
        <v>0</v>
      </c>
      <c r="G34" s="52">
        <f t="shared" si="1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0">
        <v>4</v>
      </c>
      <c r="B35" s="40"/>
      <c r="C35" s="41" t="s">
        <v>52</v>
      </c>
      <c r="D35" s="40">
        <v>81</v>
      </c>
      <c r="E35" s="40" t="s">
        <v>29</v>
      </c>
      <c r="F35">
        <v>0</v>
      </c>
      <c r="G35" s="52">
        <f t="shared" si="1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40">
        <v>5</v>
      </c>
      <c r="B36" s="40"/>
      <c r="C36" s="41" t="s">
        <v>53</v>
      </c>
      <c r="D36" s="40">
        <v>285</v>
      </c>
      <c r="E36" s="40" t="s">
        <v>29</v>
      </c>
      <c r="F36">
        <v>0</v>
      </c>
      <c r="G36" s="52">
        <f t="shared" si="1"/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0">
        <v>6</v>
      </c>
      <c r="B37" s="40"/>
      <c r="C37" s="41" t="s">
        <v>54</v>
      </c>
      <c r="D37" s="40">
        <v>321</v>
      </c>
      <c r="E37" s="40" t="s">
        <v>29</v>
      </c>
      <c r="F37">
        <v>0</v>
      </c>
      <c r="G37" s="52">
        <f t="shared" si="1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0">
        <v>7</v>
      </c>
      <c r="B38" s="40"/>
      <c r="C38" s="41" t="s">
        <v>55</v>
      </c>
      <c r="D38" s="40">
        <v>81</v>
      </c>
      <c r="E38" s="40" t="s">
        <v>29</v>
      </c>
      <c r="F38">
        <v>0</v>
      </c>
      <c r="G38" s="52">
        <f t="shared" si="1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">
        <v>8</v>
      </c>
      <c r="B39" s="40"/>
      <c r="C39" s="41" t="s">
        <v>56</v>
      </c>
      <c r="D39" s="40">
        <v>11</v>
      </c>
      <c r="E39" s="40" t="s">
        <v>26</v>
      </c>
      <c r="F39">
        <v>0</v>
      </c>
      <c r="G39" s="52">
        <f t="shared" si="1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40">
        <v>9</v>
      </c>
      <c r="B40" s="40"/>
      <c r="C40" s="41" t="s">
        <v>57</v>
      </c>
      <c r="D40" s="40">
        <v>321</v>
      </c>
      <c r="E40" s="40" t="s">
        <v>29</v>
      </c>
      <c r="F40">
        <v>0</v>
      </c>
      <c r="G40" s="52">
        <f t="shared" si="1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40">
        <v>10</v>
      </c>
      <c r="B41" s="40"/>
      <c r="C41" s="41" t="s">
        <v>58</v>
      </c>
      <c r="D41" s="40">
        <v>4</v>
      </c>
      <c r="E41" s="40" t="s">
        <v>59</v>
      </c>
      <c r="F41">
        <v>0</v>
      </c>
      <c r="G41" s="52">
        <f t="shared" si="1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40">
        <v>11</v>
      </c>
      <c r="B42" s="40"/>
      <c r="C42" s="41" t="s">
        <v>60</v>
      </c>
      <c r="D42" s="40">
        <v>4</v>
      </c>
      <c r="E42" s="40" t="s">
        <v>59</v>
      </c>
      <c r="F42">
        <v>0</v>
      </c>
      <c r="G42" s="52">
        <f t="shared" si="1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40">
        <v>12</v>
      </c>
      <c r="B43" s="40"/>
      <c r="C43" s="41" t="s">
        <v>61</v>
      </c>
      <c r="D43" s="40">
        <v>22</v>
      </c>
      <c r="E43" s="40" t="s">
        <v>29</v>
      </c>
      <c r="F43">
        <v>0</v>
      </c>
      <c r="G43" s="52">
        <f t="shared" si="1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0">
        <v>13</v>
      </c>
      <c r="B44" s="40"/>
      <c r="C44" s="41" t="s">
        <v>62</v>
      </c>
      <c r="D44" s="40">
        <v>81</v>
      </c>
      <c r="E44" s="40" t="s">
        <v>29</v>
      </c>
      <c r="F44">
        <v>0</v>
      </c>
      <c r="G44" s="52">
        <f t="shared" si="1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40">
        <v>14</v>
      </c>
      <c r="B45" s="40"/>
      <c r="C45" s="41" t="s">
        <v>63</v>
      </c>
      <c r="D45" s="40">
        <v>285</v>
      </c>
      <c r="E45" s="40" t="s">
        <v>29</v>
      </c>
      <c r="F45">
        <v>0</v>
      </c>
      <c r="G45" s="52">
        <f t="shared" si="1"/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0">
        <v>15</v>
      </c>
      <c r="B46" s="40"/>
      <c r="C46" s="41" t="s">
        <v>64</v>
      </c>
      <c r="D46" s="40">
        <v>321</v>
      </c>
      <c r="E46" s="40" t="s">
        <v>29</v>
      </c>
      <c r="F46">
        <v>0</v>
      </c>
      <c r="G46" s="52">
        <f t="shared" si="1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40">
        <v>16</v>
      </c>
      <c r="B47" s="40"/>
      <c r="C47" s="41" t="s">
        <v>65</v>
      </c>
      <c r="D47" s="40">
        <v>350</v>
      </c>
      <c r="E47" s="40" t="s">
        <v>59</v>
      </c>
      <c r="F47">
        <v>0</v>
      </c>
      <c r="G47" s="52">
        <f t="shared" si="1"/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0">
        <v>17</v>
      </c>
      <c r="B48" s="40"/>
      <c r="C48" s="41" t="s">
        <v>66</v>
      </c>
      <c r="D48" s="40">
        <v>158</v>
      </c>
      <c r="E48" s="40" t="s">
        <v>59</v>
      </c>
      <c r="F48">
        <v>0</v>
      </c>
      <c r="G48" s="52">
        <f t="shared" si="1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40">
        <v>18</v>
      </c>
      <c r="B49" s="40"/>
      <c r="C49" s="41" t="s">
        <v>67</v>
      </c>
      <c r="D49" s="40">
        <v>307</v>
      </c>
      <c r="E49" s="40" t="s">
        <v>46</v>
      </c>
      <c r="F49">
        <v>0</v>
      </c>
      <c r="G49" s="52">
        <f t="shared" si="1"/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40">
        <v>19</v>
      </c>
      <c r="B50" s="40"/>
      <c r="C50" s="41" t="s">
        <v>68</v>
      </c>
      <c r="D50" s="40">
        <v>687</v>
      </c>
      <c r="E50" s="40" t="s">
        <v>29</v>
      </c>
      <c r="F50">
        <v>0</v>
      </c>
      <c r="G50" s="52">
        <f t="shared" si="1"/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40">
        <v>20</v>
      </c>
      <c r="B51" s="40"/>
      <c r="C51" s="41" t="s">
        <v>69</v>
      </c>
      <c r="D51" s="40">
        <v>6</v>
      </c>
      <c r="E51" s="40" t="s">
        <v>26</v>
      </c>
      <c r="F51">
        <v>0</v>
      </c>
      <c r="G51" s="52">
        <f t="shared" si="1"/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40">
        <v>21</v>
      </c>
      <c r="B52" s="40"/>
      <c r="C52" s="41" t="s">
        <v>70</v>
      </c>
      <c r="D52" s="40">
        <v>366</v>
      </c>
      <c r="E52" s="40" t="s">
        <v>29</v>
      </c>
      <c r="F52">
        <v>0</v>
      </c>
      <c r="G52" s="52">
        <f t="shared" si="1"/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40">
        <v>22</v>
      </c>
      <c r="B53" s="40"/>
      <c r="C53" s="41" t="s">
        <v>71</v>
      </c>
      <c r="D53" s="40">
        <v>11</v>
      </c>
      <c r="E53" s="40" t="s">
        <v>26</v>
      </c>
      <c r="F53">
        <v>0</v>
      </c>
      <c r="G53" s="52">
        <f t="shared" si="1"/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40">
        <v>23</v>
      </c>
      <c r="B54" s="40"/>
      <c r="C54" s="41" t="s">
        <v>72</v>
      </c>
      <c r="D54" s="40">
        <v>18</v>
      </c>
      <c r="E54" s="40" t="s">
        <v>26</v>
      </c>
      <c r="F54">
        <v>0</v>
      </c>
      <c r="G54" s="52">
        <f t="shared" si="1"/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0">
        <v>24</v>
      </c>
      <c r="B55" s="40"/>
      <c r="C55" s="41" t="s">
        <v>73</v>
      </c>
      <c r="D55" s="40">
        <v>13</v>
      </c>
      <c r="E55" s="40" t="s">
        <v>26</v>
      </c>
      <c r="F55">
        <v>0</v>
      </c>
      <c r="G55" s="52">
        <f t="shared" si="1"/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0">
        <v>25</v>
      </c>
      <c r="B56" s="40"/>
      <c r="C56" s="41" t="s">
        <v>74</v>
      </c>
      <c r="D56" s="40">
        <v>9</v>
      </c>
      <c r="E56" s="40" t="s">
        <v>26</v>
      </c>
      <c r="F56">
        <v>0</v>
      </c>
      <c r="G56" s="52">
        <f t="shared" si="1"/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53"/>
      <c r="B57" s="53"/>
      <c r="C57" s="46" t="s">
        <v>9</v>
      </c>
      <c r="D57" s="47"/>
      <c r="E57" s="47"/>
      <c r="F57" s="47"/>
      <c r="G57" s="48">
        <f>SUM(G32:G56)</f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60" ht="31.5">
      <c r="C60" s="36" t="s">
        <v>75</v>
      </c>
    </row>
    <row r="61" spans="1:7" ht="12.75">
      <c r="A61" s="37" t="s">
        <v>21</v>
      </c>
      <c r="B61" s="37"/>
      <c r="C61" s="38" t="s">
        <v>22</v>
      </c>
      <c r="D61" s="37"/>
      <c r="E61" s="39" t="s">
        <v>23</v>
      </c>
      <c r="F61" s="39" t="s">
        <v>24</v>
      </c>
      <c r="G61" s="39" t="s">
        <v>9</v>
      </c>
    </row>
    <row r="62" spans="1:7" ht="12.75">
      <c r="A62" s="40">
        <v>1</v>
      </c>
      <c r="B62" s="40"/>
      <c r="C62" s="41" t="s">
        <v>76</v>
      </c>
      <c r="D62" s="40">
        <v>1360</v>
      </c>
      <c r="E62" s="40" t="s">
        <v>26</v>
      </c>
      <c r="F62" s="40">
        <v>0</v>
      </c>
      <c r="G62" s="42">
        <f aca="true" t="shared" si="2" ref="G62:G96">D62*F62</f>
        <v>0</v>
      </c>
    </row>
    <row r="63" spans="1:7" ht="12.75">
      <c r="A63" s="40">
        <v>2</v>
      </c>
      <c r="B63" s="40"/>
      <c r="C63" s="41" t="s">
        <v>77</v>
      </c>
      <c r="D63" s="40">
        <v>4420</v>
      </c>
      <c r="E63" s="40" t="s">
        <v>29</v>
      </c>
      <c r="F63" s="40">
        <v>0</v>
      </c>
      <c r="G63" s="42">
        <f t="shared" si="2"/>
        <v>0</v>
      </c>
    </row>
    <row r="64" spans="1:7" ht="12.75">
      <c r="A64" s="40">
        <v>3</v>
      </c>
      <c r="B64" s="40"/>
      <c r="C64" s="41" t="s">
        <v>78</v>
      </c>
      <c r="D64" s="40">
        <v>4420</v>
      </c>
      <c r="E64" s="40" t="s">
        <v>29</v>
      </c>
      <c r="F64" s="40">
        <v>0</v>
      </c>
      <c r="G64" s="42">
        <f t="shared" si="2"/>
        <v>0</v>
      </c>
    </row>
    <row r="65" spans="1:7" ht="12.75">
      <c r="A65" s="40">
        <v>4</v>
      </c>
      <c r="B65" s="40"/>
      <c r="C65" s="41" t="s">
        <v>79</v>
      </c>
      <c r="D65" s="40">
        <v>98</v>
      </c>
      <c r="E65" s="40" t="s">
        <v>26</v>
      </c>
      <c r="F65" s="40">
        <v>0</v>
      </c>
      <c r="G65" s="42">
        <f t="shared" si="2"/>
        <v>0</v>
      </c>
    </row>
    <row r="66" spans="1:7" ht="12.75">
      <c r="A66" s="40">
        <v>5</v>
      </c>
      <c r="B66" s="40"/>
      <c r="C66" s="41" t="s">
        <v>80</v>
      </c>
      <c r="D66" s="40">
        <v>14</v>
      </c>
      <c r="E66" s="40" t="s">
        <v>26</v>
      </c>
      <c r="F66" s="40">
        <v>0</v>
      </c>
      <c r="G66" s="42">
        <f t="shared" si="2"/>
        <v>0</v>
      </c>
    </row>
    <row r="67" spans="1:7" ht="12.75">
      <c r="A67" s="40">
        <v>6</v>
      </c>
      <c r="B67" s="40"/>
      <c r="C67" s="41" t="s">
        <v>81</v>
      </c>
      <c r="D67" s="40">
        <v>14</v>
      </c>
      <c r="E67" s="40" t="s">
        <v>26</v>
      </c>
      <c r="F67" s="40">
        <v>0</v>
      </c>
      <c r="G67" s="42">
        <f t="shared" si="2"/>
        <v>0</v>
      </c>
    </row>
    <row r="68" spans="1:7" ht="12.75">
      <c r="A68" s="40">
        <v>7</v>
      </c>
      <c r="B68" s="40"/>
      <c r="C68" s="41" t="s">
        <v>82</v>
      </c>
      <c r="D68" s="40">
        <v>3</v>
      </c>
      <c r="E68" s="40" t="s">
        <v>26</v>
      </c>
      <c r="F68" s="40">
        <v>0</v>
      </c>
      <c r="G68" s="42">
        <f t="shared" si="2"/>
        <v>0</v>
      </c>
    </row>
    <row r="69" spans="1:7" ht="12.75">
      <c r="A69" s="40">
        <v>8</v>
      </c>
      <c r="B69" s="40"/>
      <c r="C69" s="41" t="s">
        <v>83</v>
      </c>
      <c r="D69" s="40">
        <v>49</v>
      </c>
      <c r="E69" s="40" t="s">
        <v>26</v>
      </c>
      <c r="F69" s="40">
        <v>0</v>
      </c>
      <c r="G69" s="42">
        <f t="shared" si="2"/>
        <v>0</v>
      </c>
    </row>
    <row r="70" spans="1:7" ht="12.75">
      <c r="A70" s="40">
        <v>9</v>
      </c>
      <c r="B70" s="40"/>
      <c r="C70" s="41" t="s">
        <v>84</v>
      </c>
      <c r="D70" s="40">
        <v>98</v>
      </c>
      <c r="E70" s="40" t="s">
        <v>26</v>
      </c>
      <c r="F70" s="40">
        <v>0</v>
      </c>
      <c r="G70" s="42">
        <f t="shared" si="2"/>
        <v>0</v>
      </c>
    </row>
    <row r="71" spans="1:7" ht="12.75">
      <c r="A71" s="40">
        <v>10</v>
      </c>
      <c r="B71" s="40"/>
      <c r="C71" s="41" t="s">
        <v>85</v>
      </c>
      <c r="D71" s="40">
        <v>4</v>
      </c>
      <c r="E71" s="40" t="s">
        <v>26</v>
      </c>
      <c r="F71" s="40">
        <v>0</v>
      </c>
      <c r="G71" s="42">
        <f t="shared" si="2"/>
        <v>0</v>
      </c>
    </row>
    <row r="72" spans="1:7" ht="12.75">
      <c r="A72" s="40">
        <v>11</v>
      </c>
      <c r="B72" s="40"/>
      <c r="C72" s="41" t="s">
        <v>86</v>
      </c>
      <c r="D72" s="40">
        <v>98</v>
      </c>
      <c r="E72" s="40" t="s">
        <v>26</v>
      </c>
      <c r="F72" s="40">
        <v>0</v>
      </c>
      <c r="G72" s="42">
        <f t="shared" si="2"/>
        <v>0</v>
      </c>
    </row>
    <row r="73" spans="1:7" ht="12.75">
      <c r="A73" s="40">
        <v>12</v>
      </c>
      <c r="B73" s="40"/>
      <c r="C73" s="41" t="s">
        <v>87</v>
      </c>
      <c r="D73" s="40">
        <v>29</v>
      </c>
      <c r="E73" s="40" t="s">
        <v>26</v>
      </c>
      <c r="F73" s="40">
        <v>0</v>
      </c>
      <c r="G73" s="42">
        <f t="shared" si="2"/>
        <v>0</v>
      </c>
    </row>
    <row r="74" spans="1:7" ht="12.75">
      <c r="A74" s="40">
        <v>13</v>
      </c>
      <c r="B74" s="40"/>
      <c r="C74" s="41" t="s">
        <v>88</v>
      </c>
      <c r="D74" s="40">
        <v>62</v>
      </c>
      <c r="E74" s="40" t="s">
        <v>26</v>
      </c>
      <c r="F74" s="40">
        <v>0</v>
      </c>
      <c r="G74" s="42">
        <f t="shared" si="2"/>
        <v>0</v>
      </c>
    </row>
    <row r="75" spans="1:7" ht="12.75">
      <c r="A75" s="40">
        <v>14</v>
      </c>
      <c r="B75" s="40"/>
      <c r="C75" s="41" t="s">
        <v>89</v>
      </c>
      <c r="D75" s="40">
        <v>1</v>
      </c>
      <c r="E75" s="40" t="s">
        <v>26</v>
      </c>
      <c r="F75" s="40">
        <v>0</v>
      </c>
      <c r="G75" s="42">
        <f t="shared" si="2"/>
        <v>0</v>
      </c>
    </row>
    <row r="76" spans="1:7" ht="12.75">
      <c r="A76" s="40">
        <v>15</v>
      </c>
      <c r="B76" s="40"/>
      <c r="C76" s="41" t="s">
        <v>90</v>
      </c>
      <c r="D76" s="40">
        <v>160</v>
      </c>
      <c r="E76" s="40" t="s">
        <v>29</v>
      </c>
      <c r="F76" s="40">
        <v>0</v>
      </c>
      <c r="G76" s="42">
        <f t="shared" si="2"/>
        <v>0</v>
      </c>
    </row>
    <row r="77" spans="1:7" ht="12.75">
      <c r="A77" s="40">
        <v>16</v>
      </c>
      <c r="B77" s="40"/>
      <c r="C77" s="41" t="s">
        <v>91</v>
      </c>
      <c r="D77" s="40">
        <v>6</v>
      </c>
      <c r="E77" s="40" t="s">
        <v>26</v>
      </c>
      <c r="F77" s="40">
        <v>0</v>
      </c>
      <c r="G77" s="42">
        <f t="shared" si="2"/>
        <v>0</v>
      </c>
    </row>
    <row r="78" spans="1:7" ht="12.75">
      <c r="A78" s="40">
        <v>17</v>
      </c>
      <c r="B78" s="40"/>
      <c r="C78" s="41" t="s">
        <v>92</v>
      </c>
      <c r="D78" s="40">
        <v>3</v>
      </c>
      <c r="E78" s="40" t="s">
        <v>26</v>
      </c>
      <c r="F78" s="40">
        <v>0</v>
      </c>
      <c r="G78" s="42">
        <f t="shared" si="2"/>
        <v>0</v>
      </c>
    </row>
    <row r="79" spans="1:7" ht="12.75">
      <c r="A79" s="40">
        <v>18</v>
      </c>
      <c r="B79" s="40"/>
      <c r="C79" s="41" t="s">
        <v>93</v>
      </c>
      <c r="D79" s="40">
        <v>3</v>
      </c>
      <c r="E79" s="40" t="s">
        <v>26</v>
      </c>
      <c r="F79" s="40">
        <v>0</v>
      </c>
      <c r="G79" s="42">
        <f t="shared" si="2"/>
        <v>0</v>
      </c>
    </row>
    <row r="80" spans="1:7" ht="12.75">
      <c r="A80" s="40">
        <v>19</v>
      </c>
      <c r="B80" s="40"/>
      <c r="C80" s="41" t="s">
        <v>94</v>
      </c>
      <c r="D80" s="40">
        <v>3</v>
      </c>
      <c r="E80" s="40" t="s">
        <v>26</v>
      </c>
      <c r="F80" s="40">
        <v>0</v>
      </c>
      <c r="G80" s="42">
        <f t="shared" si="2"/>
        <v>0</v>
      </c>
    </row>
    <row r="81" spans="1:7" ht="12.75">
      <c r="A81" s="40">
        <v>20</v>
      </c>
      <c r="B81" s="40"/>
      <c r="C81" s="41" t="s">
        <v>95</v>
      </c>
      <c r="D81" s="40">
        <v>2</v>
      </c>
      <c r="E81" s="40" t="s">
        <v>96</v>
      </c>
      <c r="F81" s="40">
        <v>0</v>
      </c>
      <c r="G81" s="42">
        <f t="shared" si="2"/>
        <v>0</v>
      </c>
    </row>
    <row r="82" spans="1:7" ht="12.75">
      <c r="A82" s="40">
        <v>21</v>
      </c>
      <c r="B82" s="40"/>
      <c r="C82" s="41" t="s">
        <v>97</v>
      </c>
      <c r="D82" s="40">
        <v>1</v>
      </c>
      <c r="E82" s="40" t="s">
        <v>26</v>
      </c>
      <c r="F82" s="40">
        <v>0</v>
      </c>
      <c r="G82" s="42">
        <f t="shared" si="2"/>
        <v>0</v>
      </c>
    </row>
    <row r="83" spans="1:7" ht="12.75">
      <c r="A83" s="40">
        <v>22</v>
      </c>
      <c r="B83" s="40"/>
      <c r="C83" s="41" t="s">
        <v>98</v>
      </c>
      <c r="D83" s="40">
        <v>1</v>
      </c>
      <c r="E83" s="40" t="s">
        <v>26</v>
      </c>
      <c r="F83" s="40">
        <v>0</v>
      </c>
      <c r="G83" s="42">
        <f t="shared" si="2"/>
        <v>0</v>
      </c>
    </row>
    <row r="84" spans="1:7" ht="12.75">
      <c r="A84" s="40">
        <v>23</v>
      </c>
      <c r="B84" s="40"/>
      <c r="C84" s="41" t="s">
        <v>99</v>
      </c>
      <c r="D84" s="40">
        <v>1</v>
      </c>
      <c r="E84" s="40" t="s">
        <v>26</v>
      </c>
      <c r="F84" s="40">
        <v>0</v>
      </c>
      <c r="G84" s="42">
        <f t="shared" si="2"/>
        <v>0</v>
      </c>
    </row>
    <row r="85" spans="1:7" ht="12.75">
      <c r="A85" s="40">
        <v>24</v>
      </c>
      <c r="B85" s="40"/>
      <c r="C85" s="41" t="s">
        <v>100</v>
      </c>
      <c r="D85" s="40">
        <v>1</v>
      </c>
      <c r="E85" s="40" t="s">
        <v>26</v>
      </c>
      <c r="F85" s="40">
        <v>0</v>
      </c>
      <c r="G85" s="42">
        <f t="shared" si="2"/>
        <v>0</v>
      </c>
    </row>
    <row r="86" spans="1:7" ht="12.75">
      <c r="A86" s="40">
        <v>25</v>
      </c>
      <c r="B86" s="40"/>
      <c r="C86" s="41" t="s">
        <v>101</v>
      </c>
      <c r="D86" s="40">
        <v>3</v>
      </c>
      <c r="E86" s="40" t="s">
        <v>26</v>
      </c>
      <c r="F86" s="40">
        <v>0</v>
      </c>
      <c r="G86" s="42">
        <f t="shared" si="2"/>
        <v>0</v>
      </c>
    </row>
    <row r="87" spans="1:7" ht="12.75">
      <c r="A87" s="40">
        <v>26</v>
      </c>
      <c r="B87" s="40"/>
      <c r="C87" s="41" t="s">
        <v>102</v>
      </c>
      <c r="D87" s="40">
        <v>3</v>
      </c>
      <c r="E87" s="40" t="s">
        <v>26</v>
      </c>
      <c r="F87" s="40">
        <v>0</v>
      </c>
      <c r="G87" s="42">
        <f t="shared" si="2"/>
        <v>0</v>
      </c>
    </row>
    <row r="88" spans="1:7" ht="12.75">
      <c r="A88" s="40">
        <v>27</v>
      </c>
      <c r="B88" s="40"/>
      <c r="C88" s="41" t="s">
        <v>103</v>
      </c>
      <c r="D88" s="40">
        <v>50</v>
      </c>
      <c r="E88" s="40" t="s">
        <v>26</v>
      </c>
      <c r="F88" s="40">
        <v>0</v>
      </c>
      <c r="G88" s="42">
        <f t="shared" si="2"/>
        <v>0</v>
      </c>
    </row>
    <row r="89" spans="1:7" ht="12.75">
      <c r="A89" s="40">
        <v>28</v>
      </c>
      <c r="B89" s="40"/>
      <c r="C89" s="41" t="s">
        <v>104</v>
      </c>
      <c r="D89" s="40">
        <v>13</v>
      </c>
      <c r="E89" s="40" t="s">
        <v>26</v>
      </c>
      <c r="F89" s="40">
        <v>0</v>
      </c>
      <c r="G89" s="42">
        <f t="shared" si="2"/>
        <v>0</v>
      </c>
    </row>
    <row r="90" spans="1:7" ht="12.75">
      <c r="A90" s="40">
        <v>29</v>
      </c>
      <c r="B90" s="40"/>
      <c r="C90" s="41" t="s">
        <v>105</v>
      </c>
      <c r="D90" s="40">
        <v>28</v>
      </c>
      <c r="E90" s="40" t="s">
        <v>26</v>
      </c>
      <c r="F90" s="40">
        <v>0</v>
      </c>
      <c r="G90" s="42">
        <f t="shared" si="2"/>
        <v>0</v>
      </c>
    </row>
    <row r="91" spans="1:7" ht="12.75">
      <c r="A91" s="40">
        <v>30</v>
      </c>
      <c r="B91" s="40"/>
      <c r="C91" s="41" t="s">
        <v>106</v>
      </c>
      <c r="D91" s="40">
        <v>28</v>
      </c>
      <c r="E91" s="40" t="s">
        <v>26</v>
      </c>
      <c r="F91" s="40">
        <v>0</v>
      </c>
      <c r="G91" s="42">
        <f t="shared" si="2"/>
        <v>0</v>
      </c>
    </row>
    <row r="92" spans="1:7" ht="12.75">
      <c r="A92" s="40">
        <v>31</v>
      </c>
      <c r="B92" s="40"/>
      <c r="C92" s="41" t="s">
        <v>107</v>
      </c>
      <c r="D92" s="40">
        <v>28</v>
      </c>
      <c r="E92" s="40" t="s">
        <v>26</v>
      </c>
      <c r="F92" s="40">
        <v>0</v>
      </c>
      <c r="G92" s="42">
        <f t="shared" si="2"/>
        <v>0</v>
      </c>
    </row>
    <row r="93" spans="1:7" ht="12.75">
      <c r="A93" s="40">
        <v>32</v>
      </c>
      <c r="B93" s="40"/>
      <c r="C93" s="41" t="s">
        <v>108</v>
      </c>
      <c r="D93" s="40">
        <v>4</v>
      </c>
      <c r="E93" s="40" t="s">
        <v>26</v>
      </c>
      <c r="F93" s="40">
        <v>0</v>
      </c>
      <c r="G93" s="42">
        <f t="shared" si="2"/>
        <v>0</v>
      </c>
    </row>
    <row r="94" spans="1:7" ht="12.75">
      <c r="A94" s="40">
        <v>33</v>
      </c>
      <c r="B94" s="40"/>
      <c r="C94" s="41" t="s">
        <v>109</v>
      </c>
      <c r="D94" s="40">
        <v>1</v>
      </c>
      <c r="E94" s="40" t="s">
        <v>26</v>
      </c>
      <c r="F94" s="40">
        <v>0</v>
      </c>
      <c r="G94" s="42">
        <f t="shared" si="2"/>
        <v>0</v>
      </c>
    </row>
    <row r="95" spans="1:7" ht="12.75">
      <c r="A95" s="40">
        <v>34</v>
      </c>
      <c r="B95" s="40"/>
      <c r="C95" s="41" t="s">
        <v>110</v>
      </c>
      <c r="D95" s="40">
        <v>1</v>
      </c>
      <c r="E95" s="40" t="s">
        <v>26</v>
      </c>
      <c r="F95" s="40">
        <v>0</v>
      </c>
      <c r="G95" s="42">
        <f t="shared" si="2"/>
        <v>0</v>
      </c>
    </row>
    <row r="96" spans="1:7" ht="12.75">
      <c r="A96" s="40">
        <v>35</v>
      </c>
      <c r="B96" s="40"/>
      <c r="C96" s="41" t="s">
        <v>111</v>
      </c>
      <c r="D96" s="40">
        <v>2</v>
      </c>
      <c r="E96" s="40" t="s">
        <v>96</v>
      </c>
      <c r="F96" s="40">
        <v>0</v>
      </c>
      <c r="G96" s="42">
        <f t="shared" si="2"/>
        <v>0</v>
      </c>
    </row>
    <row r="97" spans="1:7" ht="15">
      <c r="A97" s="45"/>
      <c r="B97" s="45"/>
      <c r="C97" s="46" t="s">
        <v>9</v>
      </c>
      <c r="D97" s="47"/>
      <c r="E97" s="47"/>
      <c r="F97" s="47"/>
      <c r="G97" s="48">
        <f>SUM(G62:G96)</f>
        <v>0</v>
      </c>
    </row>
    <row r="98" spans="2:7" ht="12.75">
      <c r="B98" s="49"/>
      <c r="C98" s="50"/>
      <c r="G98" s="51"/>
    </row>
    <row r="100" ht="31.5">
      <c r="C100" s="36" t="s">
        <v>112</v>
      </c>
    </row>
    <row r="101" spans="1:7" ht="12.75">
      <c r="A101" s="37" t="s">
        <v>21</v>
      </c>
      <c r="B101" s="37"/>
      <c r="C101" s="38" t="s">
        <v>22</v>
      </c>
      <c r="D101" s="37"/>
      <c r="E101" s="39" t="s">
        <v>23</v>
      </c>
      <c r="F101" s="39" t="s">
        <v>24</v>
      </c>
      <c r="G101" s="39" t="s">
        <v>9</v>
      </c>
    </row>
    <row r="102" spans="1:7" ht="12.75">
      <c r="A102" s="40">
        <v>1</v>
      </c>
      <c r="B102" s="40"/>
      <c r="C102" s="41" t="s">
        <v>113</v>
      </c>
      <c r="D102" s="40">
        <v>24</v>
      </c>
      <c r="E102" s="40" t="s">
        <v>26</v>
      </c>
      <c r="F102" s="40">
        <v>0</v>
      </c>
      <c r="G102" s="42">
        <f aca="true" t="shared" si="3" ref="G102:G133">D102*F102</f>
        <v>0</v>
      </c>
    </row>
    <row r="103" spans="1:7" ht="12.75">
      <c r="A103" s="40">
        <v>2</v>
      </c>
      <c r="B103" s="40"/>
      <c r="C103" s="41" t="s">
        <v>114</v>
      </c>
      <c r="D103" s="40">
        <v>25</v>
      </c>
      <c r="E103" s="40" t="s">
        <v>26</v>
      </c>
      <c r="F103" s="40">
        <v>0</v>
      </c>
      <c r="G103" s="42">
        <f t="shared" si="3"/>
        <v>0</v>
      </c>
    </row>
    <row r="104" spans="1:7" ht="12.75">
      <c r="A104" s="40">
        <v>3</v>
      </c>
      <c r="B104" s="40"/>
      <c r="C104" s="41" t="s">
        <v>115</v>
      </c>
      <c r="D104" s="40">
        <v>48</v>
      </c>
      <c r="E104" s="40" t="s">
        <v>26</v>
      </c>
      <c r="F104" s="40">
        <v>0</v>
      </c>
      <c r="G104" s="42">
        <f t="shared" si="3"/>
        <v>0</v>
      </c>
    </row>
    <row r="105" spans="1:7" ht="12.75">
      <c r="A105" s="40">
        <v>4</v>
      </c>
      <c r="B105" s="40"/>
      <c r="C105" s="41" t="s">
        <v>116</v>
      </c>
      <c r="D105" s="40">
        <v>50</v>
      </c>
      <c r="E105" s="40" t="s">
        <v>26</v>
      </c>
      <c r="F105" s="40">
        <v>0</v>
      </c>
      <c r="G105" s="42">
        <f t="shared" si="3"/>
        <v>0</v>
      </c>
    </row>
    <row r="106" spans="1:7" ht="12.75">
      <c r="A106" s="40">
        <v>5</v>
      </c>
      <c r="B106" s="40"/>
      <c r="C106" s="41" t="s">
        <v>117</v>
      </c>
      <c r="D106" s="40">
        <v>98</v>
      </c>
      <c r="E106" s="40" t="s">
        <v>26</v>
      </c>
      <c r="F106" s="40">
        <v>0</v>
      </c>
      <c r="G106" s="42">
        <f t="shared" si="3"/>
        <v>0</v>
      </c>
    </row>
    <row r="107" spans="1:7" ht="12.75">
      <c r="A107" s="40">
        <v>6</v>
      </c>
      <c r="B107" s="40"/>
      <c r="C107" s="41" t="s">
        <v>118</v>
      </c>
      <c r="D107" s="40">
        <v>4</v>
      </c>
      <c r="E107" s="40" t="s">
        <v>26</v>
      </c>
      <c r="F107" s="40">
        <v>0</v>
      </c>
      <c r="G107" s="42">
        <f t="shared" si="3"/>
        <v>0</v>
      </c>
    </row>
    <row r="108" spans="1:7" ht="12.75">
      <c r="A108" s="40">
        <v>7</v>
      </c>
      <c r="B108" s="40"/>
      <c r="C108" s="41" t="s">
        <v>119</v>
      </c>
      <c r="D108" s="40">
        <v>2</v>
      </c>
      <c r="E108" s="40" t="s">
        <v>26</v>
      </c>
      <c r="F108" s="40">
        <v>0</v>
      </c>
      <c r="G108" s="42">
        <f t="shared" si="3"/>
        <v>0</v>
      </c>
    </row>
    <row r="109" spans="1:7" ht="12.75">
      <c r="A109" s="40">
        <v>8</v>
      </c>
      <c r="B109" s="40"/>
      <c r="C109" s="41" t="s">
        <v>120</v>
      </c>
      <c r="D109" s="40">
        <v>25</v>
      </c>
      <c r="E109" s="40" t="s">
        <v>26</v>
      </c>
      <c r="F109" s="40">
        <v>0</v>
      </c>
      <c r="G109" s="42">
        <f t="shared" si="3"/>
        <v>0</v>
      </c>
    </row>
    <row r="110" spans="1:7" ht="12.75">
      <c r="A110" s="40">
        <v>9</v>
      </c>
      <c r="B110" s="40"/>
      <c r="C110" s="54" t="s">
        <v>121</v>
      </c>
      <c r="D110" s="40">
        <v>1</v>
      </c>
      <c r="E110" s="40" t="s">
        <v>26</v>
      </c>
      <c r="F110" s="40">
        <v>0</v>
      </c>
      <c r="G110" s="42">
        <f t="shared" si="3"/>
        <v>0</v>
      </c>
    </row>
    <row r="111" spans="1:7" ht="12.75">
      <c r="A111" s="40">
        <v>10</v>
      </c>
      <c r="B111" s="40"/>
      <c r="C111" s="41" t="s">
        <v>122</v>
      </c>
      <c r="D111">
        <v>160</v>
      </c>
      <c r="E111" s="40" t="s">
        <v>29</v>
      </c>
      <c r="F111" s="40">
        <v>0</v>
      </c>
      <c r="G111" s="42">
        <f t="shared" si="3"/>
        <v>0</v>
      </c>
    </row>
    <row r="112" spans="1:7" ht="12.75">
      <c r="A112" s="40">
        <v>11</v>
      </c>
      <c r="B112" s="40"/>
      <c r="C112" s="41" t="s">
        <v>123</v>
      </c>
      <c r="D112">
        <v>53</v>
      </c>
      <c r="E112" s="40" t="s">
        <v>26</v>
      </c>
      <c r="F112" s="40">
        <v>0</v>
      </c>
      <c r="G112" s="42">
        <f t="shared" si="3"/>
        <v>0</v>
      </c>
    </row>
    <row r="113" spans="1:7" ht="12.75">
      <c r="A113" s="40">
        <v>12</v>
      </c>
      <c r="B113" s="40"/>
      <c r="C113" s="41" t="s">
        <v>124</v>
      </c>
      <c r="D113" s="40">
        <v>1</v>
      </c>
      <c r="E113" s="40" t="s">
        <v>26</v>
      </c>
      <c r="F113" s="40">
        <v>0</v>
      </c>
      <c r="G113" s="42">
        <f t="shared" si="3"/>
        <v>0</v>
      </c>
    </row>
    <row r="114" spans="1:7" ht="12.75">
      <c r="A114" s="40">
        <v>13</v>
      </c>
      <c r="B114" s="40"/>
      <c r="C114" s="41" t="s">
        <v>125</v>
      </c>
      <c r="D114" s="40">
        <v>1</v>
      </c>
      <c r="E114" s="40" t="s">
        <v>26</v>
      </c>
      <c r="F114" s="40">
        <v>0</v>
      </c>
      <c r="G114" s="42">
        <f t="shared" si="3"/>
        <v>0</v>
      </c>
    </row>
    <row r="115" spans="1:7" ht="12.75">
      <c r="A115" s="40">
        <v>14</v>
      </c>
      <c r="B115" s="40"/>
      <c r="C115" s="41" t="s">
        <v>126</v>
      </c>
      <c r="D115" s="40">
        <v>1</v>
      </c>
      <c r="E115" s="40" t="s">
        <v>26</v>
      </c>
      <c r="F115" s="40">
        <v>0</v>
      </c>
      <c r="G115" s="42">
        <f t="shared" si="3"/>
        <v>0</v>
      </c>
    </row>
    <row r="116" spans="1:7" ht="12.75">
      <c r="A116" s="40">
        <v>15</v>
      </c>
      <c r="B116" s="40"/>
      <c r="C116" s="41" t="s">
        <v>127</v>
      </c>
      <c r="D116">
        <v>4420</v>
      </c>
      <c r="E116" s="40" t="s">
        <v>29</v>
      </c>
      <c r="F116" s="40">
        <v>0</v>
      </c>
      <c r="G116" s="42">
        <f t="shared" si="3"/>
        <v>0</v>
      </c>
    </row>
    <row r="117" spans="1:7" ht="12.75">
      <c r="A117" s="40">
        <v>16</v>
      </c>
      <c r="B117" s="40"/>
      <c r="C117" s="41" t="s">
        <v>128</v>
      </c>
      <c r="D117">
        <v>3970</v>
      </c>
      <c r="E117" s="40" t="s">
        <v>29</v>
      </c>
      <c r="F117" s="40">
        <v>0</v>
      </c>
      <c r="G117" s="42">
        <f t="shared" si="3"/>
        <v>0</v>
      </c>
    </row>
    <row r="118" spans="1:7" ht="12.75">
      <c r="A118" s="40">
        <v>17</v>
      </c>
      <c r="B118" s="40"/>
      <c r="C118" s="41" t="s">
        <v>129</v>
      </c>
      <c r="D118">
        <v>450</v>
      </c>
      <c r="E118" s="40" t="s">
        <v>29</v>
      </c>
      <c r="F118" s="40">
        <v>0</v>
      </c>
      <c r="G118" s="42">
        <f t="shared" si="3"/>
        <v>0</v>
      </c>
    </row>
    <row r="119" spans="1:7" ht="12.75">
      <c r="A119" s="40">
        <v>18</v>
      </c>
      <c r="B119" s="40"/>
      <c r="C119" s="41" t="s">
        <v>130</v>
      </c>
      <c r="D119" s="40">
        <v>2</v>
      </c>
      <c r="E119" s="40" t="s">
        <v>26</v>
      </c>
      <c r="F119" s="40">
        <v>0</v>
      </c>
      <c r="G119" s="42">
        <f t="shared" si="3"/>
        <v>0</v>
      </c>
    </row>
    <row r="120" spans="1:7" ht="12.75">
      <c r="A120" s="40">
        <v>19</v>
      </c>
      <c r="B120" s="40"/>
      <c r="C120" s="41" t="s">
        <v>131</v>
      </c>
      <c r="D120" s="40">
        <v>3</v>
      </c>
      <c r="E120" s="40" t="s">
        <v>26</v>
      </c>
      <c r="F120" s="40">
        <v>0</v>
      </c>
      <c r="G120" s="42">
        <f t="shared" si="3"/>
        <v>0</v>
      </c>
    </row>
    <row r="121" spans="1:7" ht="12.75">
      <c r="A121" s="40">
        <v>20</v>
      </c>
      <c r="B121" s="40"/>
      <c r="C121" s="41" t="s">
        <v>132</v>
      </c>
      <c r="D121" s="40">
        <v>3</v>
      </c>
      <c r="E121" s="40" t="s">
        <v>26</v>
      </c>
      <c r="F121" s="40">
        <v>0</v>
      </c>
      <c r="G121" s="42">
        <f t="shared" si="3"/>
        <v>0</v>
      </c>
    </row>
    <row r="122" spans="1:7" ht="12.75">
      <c r="A122" s="40">
        <v>21</v>
      </c>
      <c r="B122" s="40"/>
      <c r="C122" s="41" t="s">
        <v>133</v>
      </c>
      <c r="D122" s="40">
        <v>3</v>
      </c>
      <c r="E122" s="40" t="s">
        <v>26</v>
      </c>
      <c r="F122" s="40">
        <v>0</v>
      </c>
      <c r="G122" s="42">
        <f t="shared" si="3"/>
        <v>0</v>
      </c>
    </row>
    <row r="123" spans="1:7" ht="12.75">
      <c r="A123" s="40">
        <v>22</v>
      </c>
      <c r="B123" s="40"/>
      <c r="C123" s="41" t="s">
        <v>134</v>
      </c>
      <c r="D123" s="40">
        <v>3</v>
      </c>
      <c r="E123" s="40" t="s">
        <v>26</v>
      </c>
      <c r="F123" s="40">
        <v>0</v>
      </c>
      <c r="G123" s="42">
        <f t="shared" si="3"/>
        <v>0</v>
      </c>
    </row>
    <row r="124" spans="1:7" ht="24">
      <c r="A124" s="40">
        <v>23</v>
      </c>
      <c r="B124" s="40"/>
      <c r="C124" s="58" t="s">
        <v>183</v>
      </c>
      <c r="D124" s="40">
        <v>25</v>
      </c>
      <c r="E124" s="40" t="s">
        <v>26</v>
      </c>
      <c r="F124" s="40">
        <v>0</v>
      </c>
      <c r="G124" s="42">
        <f t="shared" si="3"/>
        <v>0</v>
      </c>
    </row>
    <row r="125" spans="1:7" ht="24">
      <c r="A125" s="40">
        <v>24</v>
      </c>
      <c r="B125" s="40"/>
      <c r="C125" s="41" t="s">
        <v>135</v>
      </c>
      <c r="D125" s="40">
        <v>25</v>
      </c>
      <c r="E125" s="40" t="s">
        <v>26</v>
      </c>
      <c r="F125" s="40">
        <v>0</v>
      </c>
      <c r="G125" s="42">
        <f t="shared" si="3"/>
        <v>0</v>
      </c>
    </row>
    <row r="126" spans="1:7" ht="24">
      <c r="A126" s="40">
        <v>25</v>
      </c>
      <c r="B126" s="40"/>
      <c r="C126" s="58" t="s">
        <v>180</v>
      </c>
      <c r="D126" s="40">
        <v>1</v>
      </c>
      <c r="E126" s="40" t="s">
        <v>26</v>
      </c>
      <c r="F126" s="40">
        <v>0</v>
      </c>
      <c r="G126" s="42">
        <f t="shared" si="3"/>
        <v>0</v>
      </c>
    </row>
    <row r="127" spans="1:7" ht="12.75">
      <c r="A127" s="40">
        <v>26</v>
      </c>
      <c r="B127" s="40"/>
      <c r="C127" s="41" t="s">
        <v>136</v>
      </c>
      <c r="D127" s="40">
        <v>2</v>
      </c>
      <c r="E127" s="40" t="s">
        <v>26</v>
      </c>
      <c r="F127" s="40">
        <v>0</v>
      </c>
      <c r="G127" s="42">
        <f t="shared" si="3"/>
        <v>0</v>
      </c>
    </row>
    <row r="128" spans="1:7" ht="24">
      <c r="A128" s="40">
        <v>27</v>
      </c>
      <c r="B128" s="40"/>
      <c r="C128" s="58" t="s">
        <v>179</v>
      </c>
      <c r="D128" s="40">
        <v>28</v>
      </c>
      <c r="E128" s="40" t="s">
        <v>26</v>
      </c>
      <c r="F128" s="40">
        <v>0</v>
      </c>
      <c r="G128" s="42">
        <f t="shared" si="3"/>
        <v>0</v>
      </c>
    </row>
    <row r="129" spans="1:7" ht="12.75">
      <c r="A129" s="40">
        <v>28</v>
      </c>
      <c r="B129" s="40"/>
      <c r="C129" s="41" t="s">
        <v>137</v>
      </c>
      <c r="D129" s="40">
        <v>7</v>
      </c>
      <c r="E129" s="40" t="s">
        <v>26</v>
      </c>
      <c r="F129" s="40">
        <v>0</v>
      </c>
      <c r="G129" s="42">
        <f t="shared" si="3"/>
        <v>0</v>
      </c>
    </row>
    <row r="130" spans="1:7" ht="12.75">
      <c r="A130" s="40">
        <v>29</v>
      </c>
      <c r="B130" s="40"/>
      <c r="C130" s="41" t="s">
        <v>138</v>
      </c>
      <c r="D130" s="40">
        <v>6</v>
      </c>
      <c r="E130" s="40" t="s">
        <v>26</v>
      </c>
      <c r="F130" s="40">
        <v>0</v>
      </c>
      <c r="G130" s="42">
        <f t="shared" si="3"/>
        <v>0</v>
      </c>
    </row>
    <row r="131" spans="1:11" ht="12.75">
      <c r="A131" s="40">
        <v>30</v>
      </c>
      <c r="B131" s="40"/>
      <c r="C131" s="58" t="s">
        <v>182</v>
      </c>
      <c r="D131" s="40">
        <v>4</v>
      </c>
      <c r="E131" s="40" t="s">
        <v>26</v>
      </c>
      <c r="F131" s="40">
        <v>0</v>
      </c>
      <c r="G131" s="42">
        <f t="shared" si="3"/>
        <v>0</v>
      </c>
      <c r="H131" s="55"/>
      <c r="I131" s="55"/>
      <c r="J131" s="55"/>
      <c r="K131"/>
    </row>
    <row r="132" spans="1:11" ht="12.75">
      <c r="A132" s="40">
        <v>31</v>
      </c>
      <c r="B132" s="40"/>
      <c r="C132" s="41" t="s">
        <v>176</v>
      </c>
      <c r="D132" s="40">
        <v>1</v>
      </c>
      <c r="E132" s="40" t="s">
        <v>26</v>
      </c>
      <c r="F132" s="40">
        <v>0</v>
      </c>
      <c r="G132" s="42">
        <f>D132*F132</f>
        <v>0</v>
      </c>
      <c r="H132" s="55"/>
      <c r="I132" s="55"/>
      <c r="J132" s="55"/>
      <c r="K132"/>
    </row>
    <row r="133" spans="1:11" ht="12.75">
      <c r="A133" s="40">
        <v>32</v>
      </c>
      <c r="B133" s="40"/>
      <c r="C133" s="41" t="s">
        <v>139</v>
      </c>
      <c r="D133" s="40">
        <v>1360</v>
      </c>
      <c r="E133" s="40" t="s">
        <v>29</v>
      </c>
      <c r="F133" s="40">
        <v>0</v>
      </c>
      <c r="G133" s="42">
        <f t="shared" si="3"/>
        <v>0</v>
      </c>
      <c r="H133" s="55"/>
      <c r="I133" s="55"/>
      <c r="J133" s="55"/>
      <c r="K133"/>
    </row>
    <row r="134" spans="1:11" ht="15">
      <c r="A134" s="45"/>
      <c r="B134" s="45"/>
      <c r="C134" s="46" t="s">
        <v>9</v>
      </c>
      <c r="D134" s="47"/>
      <c r="E134" s="47"/>
      <c r="F134" s="47"/>
      <c r="G134" s="48">
        <f>SUM(G102:G133)</f>
        <v>0</v>
      </c>
      <c r="H134" s="55"/>
      <c r="I134" s="55"/>
      <c r="J134" s="55"/>
      <c r="K134"/>
    </row>
    <row r="135" spans="1:11" ht="12.75">
      <c r="A135" s="40"/>
      <c r="B135" s="40"/>
      <c r="C135" s="41"/>
      <c r="D135" s="40"/>
      <c r="E135" s="40"/>
      <c r="F135" s="40"/>
      <c r="G135" s="40"/>
      <c r="H135" s="55"/>
      <c r="I135" s="55"/>
      <c r="J135" s="55"/>
      <c r="K135"/>
    </row>
    <row r="136" ht="15.75">
      <c r="C136" s="36" t="s">
        <v>140</v>
      </c>
    </row>
    <row r="137" spans="1:7" ht="12.75">
      <c r="A137" s="37" t="s">
        <v>21</v>
      </c>
      <c r="B137" s="37"/>
      <c r="C137" s="38" t="s">
        <v>22</v>
      </c>
      <c r="D137" s="37"/>
      <c r="E137" s="39" t="s">
        <v>23</v>
      </c>
      <c r="F137" s="39" t="s">
        <v>24</v>
      </c>
      <c r="G137" s="39" t="s">
        <v>9</v>
      </c>
    </row>
    <row r="138" spans="1:7" ht="12.75">
      <c r="A138" s="40">
        <v>1</v>
      </c>
      <c r="B138" s="40"/>
      <c r="C138" s="41" t="s">
        <v>141</v>
      </c>
      <c r="D138" s="40">
        <v>5870</v>
      </c>
      <c r="E138" s="40" t="s">
        <v>29</v>
      </c>
      <c r="F138" s="40">
        <v>0</v>
      </c>
      <c r="G138" s="52">
        <f aca="true" t="shared" si="4" ref="G138:G151">F138*D138</f>
        <v>0</v>
      </c>
    </row>
    <row r="139" spans="1:7" ht="12.75">
      <c r="A139" s="40">
        <v>2</v>
      </c>
      <c r="B139" s="40"/>
      <c r="C139" s="41" t="s">
        <v>142</v>
      </c>
      <c r="D139" s="40">
        <v>1577</v>
      </c>
      <c r="E139" s="40" t="s">
        <v>29</v>
      </c>
      <c r="F139" s="40">
        <v>0</v>
      </c>
      <c r="G139" s="52">
        <f t="shared" si="4"/>
        <v>0</v>
      </c>
    </row>
    <row r="140" spans="1:7" ht="12.75">
      <c r="A140" s="40">
        <v>3</v>
      </c>
      <c r="B140" s="40"/>
      <c r="C140" s="41" t="s">
        <v>76</v>
      </c>
      <c r="D140" s="40">
        <v>730</v>
      </c>
      <c r="E140" s="40" t="s">
        <v>26</v>
      </c>
      <c r="F140" s="40">
        <v>0</v>
      </c>
      <c r="G140" s="52">
        <f t="shared" si="4"/>
        <v>0</v>
      </c>
    </row>
    <row r="141" spans="1:7" ht="12.75">
      <c r="A141" s="40">
        <v>4</v>
      </c>
      <c r="B141" s="40"/>
      <c r="C141" s="41" t="s">
        <v>143</v>
      </c>
      <c r="D141" s="40">
        <v>434</v>
      </c>
      <c r="E141" s="40" t="s">
        <v>26</v>
      </c>
      <c r="F141" s="40">
        <v>0</v>
      </c>
      <c r="G141" s="52">
        <f t="shared" si="4"/>
        <v>0</v>
      </c>
    </row>
    <row r="142" spans="1:7" ht="12.75">
      <c r="A142" s="40">
        <v>5</v>
      </c>
      <c r="B142" s="40"/>
      <c r="C142" s="41" t="s">
        <v>144</v>
      </c>
      <c r="D142" s="40">
        <v>15</v>
      </c>
      <c r="E142" s="40" t="s">
        <v>26</v>
      </c>
      <c r="F142" s="40">
        <v>0</v>
      </c>
      <c r="G142" s="52">
        <f t="shared" si="4"/>
        <v>0</v>
      </c>
    </row>
    <row r="143" spans="1:7" ht="12.75">
      <c r="A143" s="40">
        <v>6</v>
      </c>
      <c r="B143" s="40"/>
      <c r="C143" s="41" t="s">
        <v>145</v>
      </c>
      <c r="D143" s="40">
        <v>55</v>
      </c>
      <c r="E143" s="40" t="s">
        <v>26</v>
      </c>
      <c r="F143" s="40">
        <v>0</v>
      </c>
      <c r="G143" s="52">
        <f t="shared" si="4"/>
        <v>0</v>
      </c>
    </row>
    <row r="144" spans="1:7" ht="12.75">
      <c r="A144" s="40">
        <v>7</v>
      </c>
      <c r="B144" s="40"/>
      <c r="C144" s="41" t="s">
        <v>146</v>
      </c>
      <c r="D144" s="40">
        <v>8</v>
      </c>
      <c r="E144" s="40" t="s">
        <v>26</v>
      </c>
      <c r="F144" s="40">
        <v>0</v>
      </c>
      <c r="G144" s="52">
        <f t="shared" si="4"/>
        <v>0</v>
      </c>
    </row>
    <row r="145" spans="1:7" ht="12.75">
      <c r="A145" s="40">
        <v>8</v>
      </c>
      <c r="B145" s="40"/>
      <c r="C145" s="41" t="s">
        <v>147</v>
      </c>
      <c r="D145" s="40">
        <v>105</v>
      </c>
      <c r="E145" s="40" t="s">
        <v>26</v>
      </c>
      <c r="F145" s="40">
        <v>0</v>
      </c>
      <c r="G145" s="52">
        <f t="shared" si="4"/>
        <v>0</v>
      </c>
    </row>
    <row r="146" spans="1:7" ht="12.75">
      <c r="A146" s="40">
        <v>9</v>
      </c>
      <c r="B146" s="40"/>
      <c r="C146" s="41" t="s">
        <v>148</v>
      </c>
      <c r="D146" s="40">
        <v>6</v>
      </c>
      <c r="E146" s="40" t="s">
        <v>26</v>
      </c>
      <c r="F146" s="40">
        <v>0</v>
      </c>
      <c r="G146" s="52">
        <f t="shared" si="4"/>
        <v>0</v>
      </c>
    </row>
    <row r="147" spans="1:7" ht="12.75">
      <c r="A147" s="40">
        <v>10</v>
      </c>
      <c r="B147" s="40"/>
      <c r="C147" s="41" t="s">
        <v>149</v>
      </c>
      <c r="D147" s="40">
        <v>9</v>
      </c>
      <c r="E147" s="40" t="s">
        <v>26</v>
      </c>
      <c r="F147" s="40">
        <v>0</v>
      </c>
      <c r="G147" s="52">
        <f t="shared" si="4"/>
        <v>0</v>
      </c>
    </row>
    <row r="148" spans="1:7" ht="12.75">
      <c r="A148" s="40">
        <v>11</v>
      </c>
      <c r="B148" s="40"/>
      <c r="C148" s="41" t="s">
        <v>150</v>
      </c>
      <c r="D148" s="40">
        <v>23</v>
      </c>
      <c r="E148" s="40" t="s">
        <v>26</v>
      </c>
      <c r="F148" s="40">
        <v>0</v>
      </c>
      <c r="G148" s="52">
        <f t="shared" si="4"/>
        <v>0</v>
      </c>
    </row>
    <row r="149" spans="1:7" ht="12.75">
      <c r="A149" s="40">
        <v>12</v>
      </c>
      <c r="B149" s="40"/>
      <c r="C149" s="41" t="s">
        <v>151</v>
      </c>
      <c r="D149" s="40">
        <v>25</v>
      </c>
      <c r="E149" s="40" t="s">
        <v>26</v>
      </c>
      <c r="F149" s="40">
        <v>0</v>
      </c>
      <c r="G149" s="52">
        <f t="shared" si="4"/>
        <v>0</v>
      </c>
    </row>
    <row r="150" spans="1:7" ht="12.75">
      <c r="A150" s="40">
        <v>13</v>
      </c>
      <c r="B150" s="40"/>
      <c r="C150" s="41" t="s">
        <v>152</v>
      </c>
      <c r="D150" s="40">
        <v>1</v>
      </c>
      <c r="E150" s="40" t="s">
        <v>26</v>
      </c>
      <c r="F150" s="40">
        <v>0</v>
      </c>
      <c r="G150" s="52">
        <f t="shared" si="4"/>
        <v>0</v>
      </c>
    </row>
    <row r="151" spans="1:7" ht="12.75">
      <c r="A151" s="40">
        <v>14</v>
      </c>
      <c r="B151" s="40"/>
      <c r="C151" s="41" t="s">
        <v>153</v>
      </c>
      <c r="D151" s="40">
        <v>1</v>
      </c>
      <c r="E151" s="40" t="s">
        <v>26</v>
      </c>
      <c r="F151" s="40">
        <v>0</v>
      </c>
      <c r="G151" s="52">
        <f t="shared" si="4"/>
        <v>0</v>
      </c>
    </row>
    <row r="152" spans="1:7" ht="15">
      <c r="A152" s="45"/>
      <c r="B152" s="45"/>
      <c r="C152" s="46" t="s">
        <v>9</v>
      </c>
      <c r="D152" s="47"/>
      <c r="E152" s="47"/>
      <c r="F152" s="47"/>
      <c r="G152" s="48">
        <f>SUM(G138:G151)</f>
        <v>0</v>
      </c>
    </row>
    <row r="153" spans="2:7" ht="12.75">
      <c r="B153" s="49"/>
      <c r="C153" s="50"/>
      <c r="G153" s="51"/>
    </row>
    <row r="155" ht="15.75">
      <c r="C155" s="36" t="s">
        <v>154</v>
      </c>
    </row>
    <row r="156" spans="1:7" ht="12.75">
      <c r="A156" s="37" t="s">
        <v>21</v>
      </c>
      <c r="B156" s="37"/>
      <c r="C156" s="38" t="s">
        <v>22</v>
      </c>
      <c r="D156" s="37"/>
      <c r="E156" s="39" t="s">
        <v>23</v>
      </c>
      <c r="F156" s="39" t="s">
        <v>24</v>
      </c>
      <c r="G156" s="39" t="s">
        <v>9</v>
      </c>
    </row>
    <row r="157" spans="1:7" ht="12.75">
      <c r="A157" s="40">
        <v>1</v>
      </c>
      <c r="B157" s="40"/>
      <c r="C157" s="41" t="s">
        <v>155</v>
      </c>
      <c r="D157" s="40">
        <v>5870</v>
      </c>
      <c r="E157" s="40" t="s">
        <v>29</v>
      </c>
      <c r="F157" s="40">
        <v>0</v>
      </c>
      <c r="G157" s="52">
        <f aca="true" t="shared" si="5" ref="G157:G177">F157*D157</f>
        <v>0</v>
      </c>
    </row>
    <row r="158" spans="1:7" ht="12.75">
      <c r="A158" s="40">
        <v>2</v>
      </c>
      <c r="B158" s="40"/>
      <c r="C158" s="41" t="s">
        <v>156</v>
      </c>
      <c r="D158" s="40">
        <v>1577</v>
      </c>
      <c r="E158" s="40" t="s">
        <v>29</v>
      </c>
      <c r="F158" s="40">
        <v>0</v>
      </c>
      <c r="G158" s="52">
        <f t="shared" si="5"/>
        <v>0</v>
      </c>
    </row>
    <row r="159" spans="1:7" ht="12.75">
      <c r="A159" s="40">
        <v>3</v>
      </c>
      <c r="B159" s="40"/>
      <c r="C159" s="41" t="s">
        <v>139</v>
      </c>
      <c r="D159" s="40">
        <v>730</v>
      </c>
      <c r="E159" s="40" t="s">
        <v>29</v>
      </c>
      <c r="F159" s="40">
        <v>0</v>
      </c>
      <c r="G159" s="52">
        <f t="shared" si="5"/>
        <v>0</v>
      </c>
    </row>
    <row r="160" spans="1:7" ht="12.75">
      <c r="A160" s="40">
        <v>4</v>
      </c>
      <c r="B160" s="40"/>
      <c r="C160" s="41" t="s">
        <v>157</v>
      </c>
      <c r="D160" s="40">
        <v>11</v>
      </c>
      <c r="E160" s="40" t="s">
        <v>26</v>
      </c>
      <c r="F160" s="40">
        <v>0</v>
      </c>
      <c r="G160" s="52">
        <f t="shared" si="5"/>
        <v>0</v>
      </c>
    </row>
    <row r="161" spans="1:7" ht="12.75">
      <c r="A161" s="40">
        <v>5</v>
      </c>
      <c r="B161" s="40"/>
      <c r="C161" s="41" t="s">
        <v>158</v>
      </c>
      <c r="D161" s="40">
        <v>1</v>
      </c>
      <c r="E161" s="40" t="s">
        <v>26</v>
      </c>
      <c r="F161" s="40">
        <v>0</v>
      </c>
      <c r="G161" s="52">
        <f t="shared" si="5"/>
        <v>0</v>
      </c>
    </row>
    <row r="162" spans="1:7" ht="12.75">
      <c r="A162" s="40">
        <v>6</v>
      </c>
      <c r="B162" s="40"/>
      <c r="C162" s="41" t="s">
        <v>159</v>
      </c>
      <c r="D162" s="40">
        <v>1</v>
      </c>
      <c r="E162" s="40" t="s">
        <v>26</v>
      </c>
      <c r="F162" s="40">
        <v>0</v>
      </c>
      <c r="G162" s="52">
        <f t="shared" si="5"/>
        <v>0</v>
      </c>
    </row>
    <row r="163" spans="1:7" ht="12.75">
      <c r="A163" s="40">
        <v>7</v>
      </c>
      <c r="B163" s="40"/>
      <c r="C163" s="41" t="s">
        <v>160</v>
      </c>
      <c r="D163" s="40">
        <v>6</v>
      </c>
      <c r="E163" s="40" t="s">
        <v>26</v>
      </c>
      <c r="F163" s="40">
        <v>0</v>
      </c>
      <c r="G163" s="52">
        <f t="shared" si="5"/>
        <v>0</v>
      </c>
    </row>
    <row r="164" spans="1:7" ht="12.75">
      <c r="A164" s="40">
        <v>8</v>
      </c>
      <c r="B164" s="40"/>
      <c r="C164" s="41" t="s">
        <v>161</v>
      </c>
      <c r="D164" s="40">
        <v>50</v>
      </c>
      <c r="E164" s="40" t="s">
        <v>26</v>
      </c>
      <c r="F164" s="40">
        <v>0</v>
      </c>
      <c r="G164" s="52">
        <f t="shared" si="5"/>
        <v>0</v>
      </c>
    </row>
    <row r="165" spans="1:7" ht="12.75">
      <c r="A165" s="40">
        <v>9</v>
      </c>
      <c r="B165" s="40"/>
      <c r="C165" s="41" t="s">
        <v>162</v>
      </c>
      <c r="D165" s="40">
        <v>15</v>
      </c>
      <c r="E165" s="40" t="s">
        <v>26</v>
      </c>
      <c r="F165" s="40">
        <v>0</v>
      </c>
      <c r="G165" s="52">
        <f t="shared" si="5"/>
        <v>0</v>
      </c>
    </row>
    <row r="166" spans="1:7" ht="12.75">
      <c r="A166" s="40">
        <v>10</v>
      </c>
      <c r="B166" s="40"/>
      <c r="C166" s="41" t="s">
        <v>163</v>
      </c>
      <c r="D166" s="40">
        <v>8</v>
      </c>
      <c r="E166" s="40" t="s">
        <v>26</v>
      </c>
      <c r="F166" s="40">
        <v>0</v>
      </c>
      <c r="G166" s="52">
        <f t="shared" si="5"/>
        <v>0</v>
      </c>
    </row>
    <row r="167" spans="1:7" ht="12.75">
      <c r="A167" s="40">
        <v>11</v>
      </c>
      <c r="B167" s="40"/>
      <c r="C167" s="41" t="s">
        <v>164</v>
      </c>
      <c r="D167" s="40">
        <v>1</v>
      </c>
      <c r="E167" s="40" t="s">
        <v>26</v>
      </c>
      <c r="F167" s="40">
        <v>0</v>
      </c>
      <c r="G167" s="52">
        <f t="shared" si="5"/>
        <v>0</v>
      </c>
    </row>
    <row r="168" spans="1:7" ht="24">
      <c r="A168" s="40">
        <v>12</v>
      </c>
      <c r="B168" s="40"/>
      <c r="C168" s="41" t="s">
        <v>165</v>
      </c>
      <c r="D168" s="40">
        <v>55</v>
      </c>
      <c r="E168" s="40" t="s">
        <v>26</v>
      </c>
      <c r="F168" s="40">
        <v>0</v>
      </c>
      <c r="G168" s="52">
        <f t="shared" si="5"/>
        <v>0</v>
      </c>
    </row>
    <row r="169" spans="1:7" ht="12.75">
      <c r="A169" s="40">
        <v>13</v>
      </c>
      <c r="B169" s="40"/>
      <c r="C169" s="41" t="s">
        <v>166</v>
      </c>
      <c r="D169" s="40">
        <v>55</v>
      </c>
      <c r="E169" s="40" t="s">
        <v>26</v>
      </c>
      <c r="F169" s="40">
        <v>0</v>
      </c>
      <c r="G169" s="52">
        <f t="shared" si="5"/>
        <v>0</v>
      </c>
    </row>
    <row r="170" spans="1:7" ht="12.75">
      <c r="A170" s="40">
        <v>14</v>
      </c>
      <c r="B170" s="40"/>
      <c r="C170" s="41" t="s">
        <v>167</v>
      </c>
      <c r="D170" s="40">
        <v>33</v>
      </c>
      <c r="E170" s="40" t="s">
        <v>26</v>
      </c>
      <c r="F170" s="40">
        <v>0</v>
      </c>
      <c r="G170" s="52">
        <f t="shared" si="5"/>
        <v>0</v>
      </c>
    </row>
    <row r="171" spans="1:7" ht="24">
      <c r="A171" s="40">
        <v>15</v>
      </c>
      <c r="B171" s="40"/>
      <c r="C171" s="41" t="s">
        <v>168</v>
      </c>
      <c r="D171" s="40">
        <v>72</v>
      </c>
      <c r="E171" s="40" t="s">
        <v>26</v>
      </c>
      <c r="F171" s="40">
        <v>0</v>
      </c>
      <c r="G171" s="52">
        <f t="shared" si="5"/>
        <v>0</v>
      </c>
    </row>
    <row r="172" spans="1:7" ht="36">
      <c r="A172" s="40">
        <v>16</v>
      </c>
      <c r="B172" s="40"/>
      <c r="C172" s="56" t="s">
        <v>169</v>
      </c>
      <c r="D172" s="40">
        <v>1</v>
      </c>
      <c r="E172" s="40" t="s">
        <v>26</v>
      </c>
      <c r="F172" s="40">
        <v>0</v>
      </c>
      <c r="G172" s="52">
        <f t="shared" si="5"/>
        <v>0</v>
      </c>
    </row>
    <row r="173" spans="1:7" ht="12.75">
      <c r="A173" s="40">
        <v>17</v>
      </c>
      <c r="B173" s="40"/>
      <c r="C173" s="41" t="s">
        <v>170</v>
      </c>
      <c r="D173" s="40">
        <v>23</v>
      </c>
      <c r="E173" s="40" t="s">
        <v>26</v>
      </c>
      <c r="F173" s="40">
        <v>0</v>
      </c>
      <c r="G173" s="52">
        <f t="shared" si="5"/>
        <v>0</v>
      </c>
    </row>
    <row r="174" spans="1:7" ht="24">
      <c r="A174" s="40">
        <v>18</v>
      </c>
      <c r="B174" s="40"/>
      <c r="C174" s="58" t="s">
        <v>181</v>
      </c>
      <c r="D174" s="40">
        <v>1</v>
      </c>
      <c r="E174" s="40" t="s">
        <v>177</v>
      </c>
      <c r="F174" s="40">
        <v>0</v>
      </c>
      <c r="G174" s="52">
        <f t="shared" si="5"/>
        <v>0</v>
      </c>
    </row>
    <row r="175" spans="1:7" ht="12.75">
      <c r="A175" s="40">
        <v>19</v>
      </c>
      <c r="B175" s="40"/>
      <c r="C175" s="58" t="s">
        <v>178</v>
      </c>
      <c r="D175" s="40">
        <v>1</v>
      </c>
      <c r="E175" s="40" t="s">
        <v>26</v>
      </c>
      <c r="F175" s="40">
        <v>0</v>
      </c>
      <c r="G175" s="52">
        <f t="shared" si="5"/>
        <v>0</v>
      </c>
    </row>
    <row r="176" spans="1:7" ht="12.75">
      <c r="A176" s="40">
        <v>20</v>
      </c>
      <c r="B176" s="40"/>
      <c r="C176" s="41" t="s">
        <v>171</v>
      </c>
      <c r="D176" s="40">
        <v>25</v>
      </c>
      <c r="E176" s="40" t="s">
        <v>26</v>
      </c>
      <c r="F176" s="40">
        <v>0</v>
      </c>
      <c r="G176" s="52">
        <f t="shared" si="5"/>
        <v>0</v>
      </c>
    </row>
    <row r="177" spans="1:7" ht="12.75">
      <c r="A177" s="40">
        <v>21</v>
      </c>
      <c r="B177" s="40"/>
      <c r="C177" s="41" t="s">
        <v>172</v>
      </c>
      <c r="D177" s="40">
        <v>9</v>
      </c>
      <c r="E177" s="40" t="s">
        <v>26</v>
      </c>
      <c r="F177" s="40">
        <v>0</v>
      </c>
      <c r="G177" s="52">
        <f t="shared" si="5"/>
        <v>0</v>
      </c>
    </row>
    <row r="178" spans="1:7" ht="15">
      <c r="A178" s="45"/>
      <c r="B178" s="45"/>
      <c r="C178" s="46" t="s">
        <v>9</v>
      </c>
      <c r="D178" s="47"/>
      <c r="E178" s="47"/>
      <c r="F178" s="47"/>
      <c r="G178" s="48">
        <f>SUM(G157:G177)</f>
        <v>0</v>
      </c>
    </row>
    <row r="179" spans="2:7" ht="12.75">
      <c r="B179" s="49"/>
      <c r="C179" s="50"/>
      <c r="G179" s="51"/>
    </row>
    <row r="180" spans="2:7" ht="12.75">
      <c r="B180" s="49"/>
      <c r="C180" s="50"/>
      <c r="G180" s="51"/>
    </row>
    <row r="181" spans="2:7" ht="12.75">
      <c r="B181" s="49"/>
      <c r="C181" s="50"/>
      <c r="G181" s="51"/>
    </row>
    <row r="182" spans="1:7" ht="12.75">
      <c r="A182" s="25" t="s">
        <v>16</v>
      </c>
      <c r="B182" s="25"/>
      <c r="C182" s="57" t="s">
        <v>173</v>
      </c>
      <c r="D182" s="25"/>
      <c r="E182" s="25"/>
      <c r="F182" s="26" t="s">
        <v>18</v>
      </c>
      <c r="G182" s="27">
        <v>42221</v>
      </c>
    </row>
    <row r="183" spans="1:7" ht="12.75">
      <c r="A183" s="25"/>
      <c r="B183" s="25"/>
      <c r="C183" s="57" t="s">
        <v>19</v>
      </c>
      <c r="D183" s="25"/>
      <c r="E183" s="25"/>
      <c r="F183" s="25"/>
      <c r="G183" s="25"/>
    </row>
    <row r="184" ht="12.75">
      <c r="C184" s="57" t="s">
        <v>174</v>
      </c>
    </row>
  </sheetData>
  <sheetProtection selectLockedCells="1" selectUnlockedCells="1"/>
  <mergeCells count="2">
    <mergeCell ref="A2:G2"/>
    <mergeCell ref="A4:G4"/>
  </mergeCells>
  <printOptions/>
  <pageMargins left="0.3798611111111111" right="0.4" top="0.9840277777777777" bottom="1.1506944444444445" header="0.5118055555555555" footer="0.9840277777777777"/>
  <pageSetup horizontalDpi="300" verticalDpi="300" orientation="portrait" paperSize="9" scale="70" r:id="rId1"/>
  <headerFooter alignWithMargins="0">
    <oddFooter>&amp;R&amp;"Times New Roman,obyčejné"&amp;12Stránka &amp;P</oddFooter>
  </headerFooter>
  <rowBreaks count="2" manualBreakCount="2">
    <brk id="57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Váňa</dc:creator>
  <cp:keywords/>
  <dc:description/>
  <cp:lastModifiedBy>cechk</cp:lastModifiedBy>
  <dcterms:created xsi:type="dcterms:W3CDTF">2015-08-10T12:01:35Z</dcterms:created>
  <dcterms:modified xsi:type="dcterms:W3CDTF">2016-10-13T07:09:11Z</dcterms:modified>
  <cp:category/>
  <cp:version/>
  <cp:contentType/>
  <cp:contentStatus/>
</cp:coreProperties>
</file>